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G:\TAV\מינהל תשתיות - כלכלה ותקציב\BI\ניהול התהליך\ציונים חברות\2019\"/>
    </mc:Choice>
  </mc:AlternateContent>
  <bookViews>
    <workbookView xWindow="480" yWindow="15" windowWidth="15120" windowHeight="9285"/>
  </bookViews>
  <sheets>
    <sheet name="סיכום חברה_1" sheetId="1" r:id="rId1"/>
    <sheet name="דיוק תזרימים_2" sheetId="2" r:id="rId2"/>
    <sheet name="פירוט אבני דרך_3" sheetId="3" r:id="rId3"/>
    <sheet name="פירוט לוז_4" sheetId="4" r:id="rId4"/>
    <sheet name="פירוט תקציב_5" sheetId="5" r:id="rId5"/>
  </sheets>
  <calcPr calcId="152511"/>
  <webPublishing codePage="1252"/>
</workbook>
</file>

<file path=xl/calcChain.xml><?xml version="1.0" encoding="utf-8"?>
<calcChain xmlns="http://schemas.openxmlformats.org/spreadsheetml/2006/main">
  <c r="F18" i="1" l="1"/>
  <c r="A32" i="2"/>
  <c r="C26" i="2" l="1"/>
  <c r="D26" i="2" s="1"/>
  <c r="E26" i="2" s="1"/>
  <c r="E20" i="2"/>
  <c r="E14" i="2"/>
  <c r="D20" i="2"/>
  <c r="C20" i="2"/>
  <c r="D14" i="2"/>
  <c r="C14" i="2"/>
</calcChain>
</file>

<file path=xl/sharedStrings.xml><?xml version="1.0" encoding="utf-8"?>
<sst xmlns="http://schemas.openxmlformats.org/spreadsheetml/2006/main" count="452" uniqueCount="188">
  <si>
    <r>
      <rPr>
        <b/>
        <sz val="24"/>
        <color theme="1"/>
        <rFont val="Arial"/>
        <family val="2"/>
      </rPr>
      <t xml:space="preserve">טבלת ציונים  - </t>
    </r>
    <r>
      <rPr>
        <b/>
        <sz val="24"/>
        <color theme="1"/>
        <rFont val="Arial"/>
        <family val="2"/>
      </rPr>
      <t>מצב נוכחי</t>
    </r>
  </si>
  <si>
    <r>
      <rPr>
        <b/>
        <sz val="12"/>
        <color rgb="FFFFFFFF"/>
        <rFont val="Arial"/>
        <family val="2"/>
      </rPr>
      <t xml:space="preserve"> </t>
    </r>
    <r>
      <rPr>
        <b/>
        <sz val="12"/>
        <color rgb="FFFFFFFF"/>
        <rFont val="Arial"/>
        <family val="2"/>
      </rPr>
      <t xml:space="preserve"> </t>
    </r>
  </si>
  <si>
    <t>אבני דרך</t>
  </si>
  <si>
    <t>עמידה בלוז תתי פרויקטים</t>
  </si>
  <si>
    <t>עמידה בתקציב RFT פרויקטים</t>
  </si>
  <si>
    <t>דיוק תזרימים</t>
  </si>
  <si>
    <t>ציון משוקלל</t>
  </si>
  <si>
    <r>
      <rPr>
        <b/>
        <sz val="14"/>
        <color theme="1"/>
        <rFont val="Arial"/>
        <family val="2"/>
      </rPr>
      <t>חברה/ משקל</t>
    </r>
    <r>
      <rPr>
        <b/>
        <sz val="14"/>
        <color theme="1"/>
        <rFont val="Arial"/>
        <family val="2"/>
      </rPr>
      <t xml:space="preserve"> </t>
    </r>
  </si>
  <si>
    <r>
      <rPr>
        <b/>
        <sz val="14"/>
        <color theme="1"/>
        <rFont val="Arial"/>
        <family val="2"/>
      </rPr>
      <t>40</t>
    </r>
    <r>
      <rPr>
        <b/>
        <sz val="14"/>
        <color theme="1"/>
        <rFont val="Arial"/>
        <family val="2"/>
      </rPr>
      <t>%</t>
    </r>
  </si>
  <si>
    <r>
      <rPr>
        <b/>
        <sz val="14"/>
        <color theme="1"/>
        <rFont val="Arial"/>
        <family val="2"/>
      </rPr>
      <t>20</t>
    </r>
    <r>
      <rPr>
        <b/>
        <sz val="14"/>
        <color theme="1"/>
        <rFont val="Arial"/>
        <family val="2"/>
      </rPr>
      <t>%</t>
    </r>
  </si>
  <si>
    <r>
      <rPr>
        <b/>
        <sz val="14"/>
        <color theme="1"/>
        <rFont val="Arial"/>
        <family val="2"/>
      </rPr>
      <t>20</t>
    </r>
    <r>
      <rPr>
        <b/>
        <sz val="14"/>
        <color theme="1"/>
        <rFont val="Arial"/>
        <family val="2"/>
      </rPr>
      <t>%</t>
    </r>
  </si>
  <si>
    <r>
      <rPr>
        <b/>
        <sz val="14"/>
        <color theme="1"/>
        <rFont val="Arial"/>
        <family val="2"/>
      </rPr>
      <t>20</t>
    </r>
    <r>
      <rPr>
        <b/>
        <sz val="14"/>
        <color theme="1"/>
        <rFont val="Arial"/>
        <family val="2"/>
      </rPr>
      <t>%</t>
    </r>
  </si>
  <si>
    <t>נתע</t>
  </si>
  <si>
    <r>
      <rPr>
        <b/>
        <u/>
        <sz val="16"/>
        <color rgb="FF566A73"/>
        <rFont val="Arial"/>
        <family val="2"/>
      </rPr>
      <t xml:space="preserve">טבלה מסכמת לחישוב מדד דיוק תזרימים חברת </t>
    </r>
    <r>
      <rPr>
        <b/>
        <u/>
        <sz val="16"/>
        <color rgb="FF566A73"/>
        <rFont val="Arial"/>
        <family val="2"/>
      </rPr>
      <t>נתע</t>
    </r>
    <r>
      <rPr>
        <b/>
        <u/>
        <sz val="16"/>
        <color rgb="FF566A73"/>
        <rFont val="Arial"/>
        <family val="2"/>
      </rPr>
      <t xml:space="preserve"> ל -2019 - רבעון 4</t>
    </r>
    <r>
      <rPr>
        <b/>
        <u/>
        <sz val="16"/>
        <color rgb="FF566A73"/>
        <rFont val="Arial"/>
        <family val="2"/>
      </rPr>
      <t xml:space="preserve"> (באל"ש)</t>
    </r>
  </si>
  <si>
    <t>07/02/2019-חברות</t>
  </si>
  <si>
    <t xml:space="preserve"> צפי פברואר  לשנה</t>
  </si>
  <si>
    <t>ביצוע בפועל לשנה</t>
  </si>
  <si>
    <t>סטיה פברואר</t>
  </si>
  <si>
    <t xml:space="preserve"> (ביצוע פחות צפי) </t>
  </si>
  <si>
    <t>אחוז סטיה פברואר</t>
  </si>
  <si>
    <t xml:space="preserve"> (סטיה לחלק לביצוע)</t>
  </si>
  <si>
    <t>ציון יחסי עבור פברואר</t>
  </si>
  <si>
    <t xml:space="preserve"> </t>
  </si>
  <si>
    <t>01/06/2019-חברות</t>
  </si>
  <si>
    <t xml:space="preserve"> צפי יוני  לשנה</t>
  </si>
  <si>
    <t>סטיה יוני</t>
  </si>
  <si>
    <t>אחוז סטיה יוני</t>
  </si>
  <si>
    <t>ציון יחסי עבור יוני</t>
  </si>
  <si>
    <t xml:space="preserve"> צפי נובמבר  לשנה</t>
  </si>
  <si>
    <t>סטיה נובמבר</t>
  </si>
  <si>
    <t>אחוז סטיה נובמבר</t>
  </si>
  <si>
    <t>ציון יחסי עבור נובמבר</t>
  </si>
  <si>
    <r>
      <rPr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</t>
    </r>
  </si>
  <si>
    <r>
      <rPr>
        <b/>
        <sz val="11"/>
        <color rgb="FFFFFFFF"/>
        <rFont val="Arial"/>
        <family val="2"/>
      </rPr>
      <t xml:space="preserve">ציון </t>
    </r>
    <r>
      <rPr>
        <b/>
        <sz val="11"/>
        <color rgb="FFFFFFFF"/>
        <rFont val="Arial"/>
        <family val="2"/>
      </rPr>
      <t xml:space="preserve"> </t>
    </r>
  </si>
  <si>
    <r>
      <rPr>
        <b/>
        <u/>
        <sz val="16"/>
        <color rgb="FF566A73"/>
        <rFont val="Arial"/>
        <family val="2"/>
      </rPr>
      <t xml:space="preserve">נתוני אבני דרך טבלה מפורטת חברת </t>
    </r>
    <r>
      <rPr>
        <b/>
        <u/>
        <sz val="16"/>
        <color rgb="FF566A73"/>
        <rFont val="Arial"/>
        <family val="2"/>
      </rPr>
      <t>נתע</t>
    </r>
    <r>
      <rPr>
        <b/>
        <u/>
        <sz val="16"/>
        <color rgb="FF566A73"/>
        <rFont val="Arial"/>
        <family val="2"/>
      </rPr>
      <t xml:space="preserve"> מ -</t>
    </r>
    <r>
      <rPr>
        <b/>
        <u/>
        <sz val="16"/>
        <color rgb="FF566A73"/>
        <rFont val="Arial"/>
        <family val="2"/>
      </rPr>
      <t>2019 - רבעון 1</t>
    </r>
    <r>
      <rPr>
        <b/>
        <u/>
        <sz val="16"/>
        <color rgb="FF566A73"/>
        <rFont val="Arial"/>
        <family val="2"/>
      </rPr>
      <t xml:space="preserve"> עד 2019 - רבעון 4</t>
    </r>
  </si>
  <si>
    <r>
      <rPr>
        <b/>
        <sz val="11"/>
        <color rgb="FF566A73"/>
        <rFont val="Arial"/>
        <family val="2"/>
      </rPr>
      <t>46</t>
    </r>
    <r>
      <rPr>
        <b/>
        <sz val="11"/>
        <color rgb="FF566A73"/>
        <rFont val="Arial"/>
        <family val="2"/>
      </rPr>
      <t xml:space="preserve">  אבני דרך בוצעו בזמן מתוך </t>
    </r>
    <r>
      <rPr>
        <b/>
        <sz val="11"/>
        <color rgb="FF566A73"/>
        <rFont val="Arial"/>
        <family val="2"/>
      </rPr>
      <t>55</t>
    </r>
    <r>
      <rPr>
        <b/>
        <sz val="11"/>
        <color rgb="FF566A73"/>
        <rFont val="Arial"/>
        <family val="2"/>
      </rPr>
      <t xml:space="preserve">, ציון </t>
    </r>
    <r>
      <rPr>
        <b/>
        <sz val="11"/>
        <color rgb="FF566A73"/>
        <rFont val="Arial"/>
        <family val="2"/>
      </rPr>
      <t>84</t>
    </r>
  </si>
  <si>
    <t>מס. שורה</t>
  </si>
  <si>
    <t>שם פרויקט</t>
  </si>
  <si>
    <t>תת פרויקט</t>
  </si>
  <si>
    <t>שם אבן דרך</t>
  </si>
  <si>
    <t>תכנון מקורי</t>
  </si>
  <si>
    <t>תכנון חדש</t>
  </si>
  <si>
    <t>ביצוע בפועל</t>
  </si>
  <si>
    <t>פער ברבעונים בין תכנון חדש לתכנון מקורי</t>
  </si>
  <si>
    <t>פער ברבעונים בין ביצוע בפועל לתכנון מקורי</t>
  </si>
  <si>
    <t>עמד/לא עמד</t>
  </si>
  <si>
    <t>קו ירוק</t>
  </si>
  <si>
    <t>אינפרא 2</t>
  </si>
  <si>
    <t>הגשת דוח פרויקטלי לקו הירוק</t>
  </si>
  <si>
    <t>2019Q1</t>
  </si>
  <si>
    <t xml:space="preserve">עמד   </t>
  </si>
  <si>
    <t>פרסום מכרז PPP</t>
  </si>
  <si>
    <t>2019Q2</t>
  </si>
  <si>
    <t>מקטע דרום - מזרחי G1</t>
  </si>
  <si>
    <t>1.מתן 2 צ.ה.ע. במצטבר</t>
  </si>
  <si>
    <t>2019Q3</t>
  </si>
  <si>
    <t>1.פרסום מכרז DB למקטע מכביש 4 ועד לרח' שלמה 2.פרסום מכרז DB למעבר תחתי קוגל</t>
  </si>
  <si>
    <t>2019Q4</t>
  </si>
  <si>
    <t>2020Q1</t>
  </si>
  <si>
    <t>לא עמד</t>
  </si>
  <si>
    <t>מקטע דרום - מערבי G2</t>
  </si>
  <si>
    <t>מתן 3 צ.ה.ע. במצטבר</t>
  </si>
  <si>
    <t>מתן צ.ה.ע 1</t>
  </si>
  <si>
    <t>מקטע מרכזי G3</t>
  </si>
  <si>
    <t>1.מתן צ.ה.ע. 1  2.פרסום מכרז DB למקטע מנורדאו עד ש"י עגנון</t>
  </si>
  <si>
    <t>2020Q2</t>
  </si>
  <si>
    <t>מתן צ.ה.ע לקבלן DB למנהור וקופסאות התחנות</t>
  </si>
  <si>
    <t>מקטע צפון - מזרחי G4</t>
  </si>
  <si>
    <t>1.מתן 2 צ.ה.ע. במצטבר  2.פרסום מכרז DB למקטע מלוי אשכול עד נמיר 3.פרסום מכרז DB למקטע מאיצטדיון האתלטיקה ועד משמר הירדן</t>
  </si>
  <si>
    <t>מקטע צפון מערבי G5</t>
  </si>
  <si>
    <t>מתן צ.ה.ע. לביצוע הדיפו בהרצליה</t>
  </si>
  <si>
    <t>2020Q3</t>
  </si>
  <si>
    <t>קו אדום</t>
  </si>
  <si>
    <t>AG דרומי</t>
  </si>
  <si>
    <t>מסירת החדרים הטכניים טרמינל ובעש"ט לקבלן המערכות</t>
  </si>
  <si>
    <t>מסירת חדר טכני יוספטל לקבלן המערכות</t>
  </si>
  <si>
    <t>צו התחלת עבודה בשדרות ירושלים מצומת נס לגויים ועד צומת יהודה הימית</t>
  </si>
  <si>
    <t>AG מזרחי</t>
  </si>
  <si>
    <t>מסירת חדר טכני בילינסון לקבלן המערכות</t>
  </si>
  <si>
    <t>סיום ביצוע חיבור חדר טכני בילינסון לתוואי המסילה</t>
  </si>
  <si>
    <t>צו התחלת עבודה ברחוב אורלוב מצומת רוטשילד ועד צומת בר כוכבא</t>
  </si>
  <si>
    <t>O&amp;M</t>
  </si>
  <si>
    <t>אישור מטריצת ממשקי המפעיל לשלב בדיקות הקבלה</t>
  </si>
  <si>
    <t>אישור רשימת נהלי תפעול ואחזקה</t>
  </si>
  <si>
    <t>TBM E</t>
  </si>
  <si>
    <t>מסירת המנהרות מהדפו לאם המושבות לקבלן המערכות</t>
  </si>
  <si>
    <t>סיום ביצוע תקרת קומת הכניסה באם המושבות</t>
  </si>
  <si>
    <t>תחילת חפירה לתחתית האולם התחתון בצ'מבר 1/5/2/6</t>
  </si>
  <si>
    <t>1. סיום חפירה לתחתית הקופסה החיצונית בבן גוריון 2. מסירה לקבלן המערכות מקטע המנהרות בין הדיפו לבן גוריון</t>
  </si>
  <si>
    <t>TBM W</t>
  </si>
  <si>
    <t>מתן גישה לתוואי המסילה לקבלן המערכות בתחנת שאול המלך</t>
  </si>
  <si>
    <t>סיום רצפת הקופסה הפנימית (הרציף) בתחנת אבא הילל</t>
  </si>
  <si>
    <t>1.מתן גישה לקבלן ה-FIT OUT בתחנת אלנבי  2.מסירה לקבלן המערכות מקטע המנהרות בין גלי גיל לבן גוריון 3.מסירה לקבלן המערכות מקטע המנהרות בין הרצל לקרליבך</t>
  </si>
  <si>
    <t>1.סיום יציקת רצפת TBS בתחנת ביאליק 2.סיום יציקת רצפת TBS בתחנת שאול המלך 3.  מסירה לקבלן המערכות מקטע המנהרות בין גלי גיל לקרליבך</t>
  </si>
  <si>
    <t>איתות</t>
  </si>
  <si>
    <t>השלמת התקנת מערכת האיתות על קרונות האבטיפוס</t>
  </si>
  <si>
    <t>דיפו</t>
  </si>
  <si>
    <t>הגשת דוח סגירת פרויקט</t>
  </si>
  <si>
    <t>מוכנות מסילת הבדיקות לעבודות קבלן האיתות</t>
  </si>
  <si>
    <t>תחילת התקנת מסילת הבדיקות</t>
  </si>
  <si>
    <t>מסילה טורקית</t>
  </si>
  <si>
    <t>סיום יציקת רצפות מקטע הרצל-פינס</t>
  </si>
  <si>
    <t>סיום יציקת רצפות מקטע פינס-קויפמן</t>
  </si>
  <si>
    <t>סיום יציקת תקרות במקטע הרצל-פינס</t>
  </si>
  <si>
    <t>מערכות רכבתיות חשמל, מסילה,תקשורת ואינטגרציה</t>
  </si>
  <si>
    <t>סיום התקנת 1500 מ' של מסילה במקטע עילי דרומי</t>
  </si>
  <si>
    <t>1. מסירה לקבלן המערכות למקטע המנהרות בין הדיפו לאם המושבות 2. מסירה לקבלן המערכות למקטע המנהרות בין גלי גיל לקרליבך</t>
  </si>
  <si>
    <t>קרונות</t>
  </si>
  <si>
    <t>קבלת קרונות האבטיפוס לדיפו</t>
  </si>
  <si>
    <t>קרליבך</t>
  </si>
  <si>
    <t>סיום חפירת הקופסה</t>
  </si>
  <si>
    <t>סיום התקנת סטראט 4 באזור התחנה</t>
  </si>
  <si>
    <t>תחנות תת קרקעיות (FIT OUT)</t>
  </si>
  <si>
    <t>תחילת עבודות ה-FIT OUT בתחנת אלנבי</t>
  </si>
  <si>
    <t>תחילת עבודות ה-FIT OUT בתחנת אם המושבות</t>
  </si>
  <si>
    <t>קו סגול</t>
  </si>
  <si>
    <t>הגשת דוח פרויקטלי לקו הסגול</t>
  </si>
  <si>
    <t>מקטע מערבי PLW1</t>
  </si>
  <si>
    <t>מתן 2 צ.ה.ע. במצטבר</t>
  </si>
  <si>
    <t>מתן 4 צ.ה.ע. במצטבר</t>
  </si>
  <si>
    <t>מתן צ.ה.ע. 1</t>
  </si>
  <si>
    <t>מקטע מרכזי PLW2</t>
  </si>
  <si>
    <t>פרסום מכרז DB לשיקוע רבין וגשר אלוף שדה</t>
  </si>
  <si>
    <t>פרסום מכרז DB לשיקוע רפאל איתן</t>
  </si>
  <si>
    <t>העדפה ברמזורים</t>
  </si>
  <si>
    <t>מקטע יפו בת ים ופ"ת</t>
  </si>
  <si>
    <t>השלמת תכנון מוקדם של רמזורי העדפה</t>
  </si>
  <si>
    <t>קו חום</t>
  </si>
  <si>
    <t>מקטע מזרחי</t>
  </si>
  <si>
    <t>אישור הממשלה</t>
  </si>
  <si>
    <t>קווי מטרו</t>
  </si>
  <si>
    <t>-</t>
  </si>
  <si>
    <t>עמידה בתנאי סף</t>
  </si>
  <si>
    <t>הגשת דו"ח ישימות</t>
  </si>
  <si>
    <t>הגשת תכנון מוקדם</t>
  </si>
  <si>
    <t>תוכנית עבודה תזרימים ומוסר תשלומים</t>
  </si>
  <si>
    <t>הגשת תזרים עד לתאריך 15/02</t>
  </si>
  <si>
    <t>הגשה ראשונה מלאה של נתוני תשלומים למערכת מוסר תשלומים בהתאם לאפיון + הגשת תזרים עד לתאריך 1/6</t>
  </si>
  <si>
    <t>הגשת מבנה תוכנית העבודה לשנת 2020 עד ה1.11 ואבני דרך עד ה1.12</t>
  </si>
  <si>
    <r>
      <rPr>
        <b/>
        <u/>
        <sz val="16"/>
        <color rgb="FF566A73"/>
        <rFont val="Arial"/>
        <family val="2"/>
      </rPr>
      <t xml:space="preserve">נתוני לוז טבלה מפורטת חברת </t>
    </r>
    <r>
      <rPr>
        <b/>
        <u/>
        <sz val="16"/>
        <color rgb="FF566A73"/>
        <rFont val="Arial"/>
        <family val="2"/>
      </rPr>
      <t>נתע</t>
    </r>
    <r>
      <rPr>
        <b/>
        <u/>
        <sz val="16"/>
        <color rgb="FF566A73"/>
        <rFont val="Arial"/>
        <family val="2"/>
      </rPr>
      <t xml:space="preserve"> ל -2019 - רבעון 4</t>
    </r>
    <r>
      <rPr>
        <b/>
        <u/>
        <sz val="16"/>
        <color rgb="FF566A73"/>
        <rFont val="Arial"/>
        <family val="2"/>
      </rPr>
      <t xml:space="preserve"> (בחודשים)</t>
    </r>
  </si>
  <si>
    <r>
      <rPr>
        <b/>
        <sz val="11"/>
        <color rgb="FF566A73"/>
        <rFont val="Arial"/>
        <family val="2"/>
      </rPr>
      <t>11</t>
    </r>
    <r>
      <rPr>
        <b/>
        <sz val="11"/>
        <color rgb="FF566A73"/>
        <rFont val="Arial"/>
        <family val="2"/>
      </rPr>
      <t xml:space="preserve"> תתי פרויקטים חורגים מתוך </t>
    </r>
    <r>
      <rPr>
        <b/>
        <sz val="11"/>
        <color rgb="FF566A73"/>
        <rFont val="Arial"/>
        <family val="2"/>
      </rPr>
      <t>27</t>
    </r>
    <r>
      <rPr>
        <b/>
        <sz val="11"/>
        <color rgb="FF566A73"/>
        <rFont val="Arial"/>
        <family val="2"/>
      </rPr>
      <t xml:space="preserve">, ציון </t>
    </r>
    <r>
      <rPr>
        <b/>
        <sz val="11"/>
        <color rgb="FF566A73"/>
        <rFont val="Arial"/>
        <family val="2"/>
      </rPr>
      <t>59</t>
    </r>
    <r>
      <rPr>
        <b/>
        <sz val="11"/>
        <color rgb="FF566A73"/>
        <rFont val="Arial"/>
        <family val="2"/>
      </rPr>
      <t>.</t>
    </r>
  </si>
  <si>
    <r>
      <rPr>
        <b/>
        <sz val="11"/>
        <color rgb="FF566A73"/>
        <rFont val="Arial"/>
        <family val="2"/>
      </rPr>
      <t xml:space="preserve">סך חריגה </t>
    </r>
    <r>
      <rPr>
        <b/>
        <sz val="11"/>
        <color rgb="FF566A73"/>
        <rFont val="Arial"/>
        <family val="2"/>
      </rPr>
      <t>48</t>
    </r>
    <r>
      <rPr>
        <b/>
        <sz val="11"/>
        <color rgb="FF566A73"/>
        <rFont val="Arial"/>
        <family val="2"/>
      </rPr>
      <t xml:space="preserve"> מתוך </t>
    </r>
    <r>
      <rPr>
        <b/>
        <sz val="11"/>
        <color rgb="FF566A73"/>
        <rFont val="Arial"/>
        <family val="2"/>
      </rPr>
      <t>1,166</t>
    </r>
    <r>
      <rPr>
        <b/>
        <sz val="11"/>
        <color rgb="FF566A73"/>
        <rFont val="Arial"/>
        <family val="2"/>
      </rPr>
      <t xml:space="preserve">, ציון </t>
    </r>
    <r>
      <rPr>
        <b/>
        <sz val="11"/>
        <color rgb="FF566A73"/>
        <rFont val="Arial"/>
        <family val="2"/>
      </rPr>
      <t>96</t>
    </r>
  </si>
  <si>
    <t xml:space="preserve">מקורי </t>
  </si>
  <si>
    <t>חברת תשתית</t>
  </si>
  <si>
    <t>מס' שורה</t>
  </si>
  <si>
    <t>פרויקט</t>
  </si>
  <si>
    <t>משך מאושר</t>
  </si>
  <si>
    <t xml:space="preserve">משך עדכני </t>
  </si>
  <si>
    <t>משך חריגה ממקורי</t>
  </si>
  <si>
    <t>אחוז חריגה ממקורי</t>
  </si>
  <si>
    <t>חורג/לא חורג</t>
  </si>
  <si>
    <t>TBME ציר 8</t>
  </si>
  <si>
    <t>חורג</t>
  </si>
  <si>
    <t>מקטע G1 עבודות אינפרא 1</t>
  </si>
  <si>
    <t>PLW1 - 2 ארלוזורוב - דרך נמיר עד ויצמן</t>
  </si>
  <si>
    <t>ארלוזורוב</t>
  </si>
  <si>
    <t>TBME שנקר לצמבר</t>
  </si>
  <si>
    <t>מקטע G2 דרומי מערבי אינפרא 1</t>
  </si>
  <si>
    <t>ארלוזורוב - ויצמן עד אבן גבירול PLW1 - 3</t>
  </si>
  <si>
    <t>מקטע PLW1 עבודות אינפרא 1</t>
  </si>
  <si>
    <t>בן גוריון</t>
  </si>
  <si>
    <t>שאול המלך</t>
  </si>
  <si>
    <t>מקטע G1 - 1 מכביש 412,ראשון לציון עד דפו חולון</t>
  </si>
  <si>
    <t>לא חורג</t>
  </si>
  <si>
    <t>מקטע G2 - 4 רחוב ארליך מצומת שייקה דן עד צומת בר ל</t>
  </si>
  <si>
    <t>איוורור ומיזוג אוויר</t>
  </si>
  <si>
    <t>גמרים - 5 תחנות (אלקטרה דנקו)</t>
  </si>
  <si>
    <t>גמרים - 5 תחנות(מנרב)</t>
  </si>
  <si>
    <t>מקטע G2 - 3 רחוב אברהם בר מצומת משה דיים עד צומת ש</t>
  </si>
  <si>
    <t>מקטע G3 - 2 מצומת סלמה עד צומת נורדאו, תל אביב (המ</t>
  </si>
  <si>
    <t>יהודית</t>
  </si>
  <si>
    <t>מעליות ודרגנועים</t>
  </si>
  <si>
    <t>אהרונוביץ</t>
  </si>
  <si>
    <t>ביאליק</t>
  </si>
  <si>
    <t>אבא הילל</t>
  </si>
  <si>
    <t>סה"כ</t>
  </si>
  <si>
    <t xml:space="preserve"> * שורת הסה"כ איננה מסתכמת בהכרח לסך התתי פרויקטים בגלל המרה שנעשית מימים לחודשים(ההמרה היא סך הימים מחולק ב-365/12)</t>
  </si>
  <si>
    <t>** חריגה תחושב מעבר ל-30 יום</t>
  </si>
  <si>
    <t>*** עמודת משך חריגה ממקורי סוכמת רק תתי פרויקטים חורגים ולא מקדימים או עומדים בזמן</t>
  </si>
  <si>
    <r>
      <rPr>
        <b/>
        <u/>
        <sz val="16"/>
        <color rgb="FF566A73"/>
        <rFont val="Arial"/>
        <family val="2"/>
      </rPr>
      <t xml:space="preserve">נתוני תקציב טבלה מפורטת חברת </t>
    </r>
    <r>
      <rPr>
        <b/>
        <u/>
        <sz val="16"/>
        <color rgb="FF566A73"/>
        <rFont val="Arial"/>
        <family val="2"/>
      </rPr>
      <t>נתע</t>
    </r>
    <r>
      <rPr>
        <b/>
        <u/>
        <sz val="16"/>
        <color rgb="FF566A73"/>
        <rFont val="Arial"/>
        <family val="2"/>
      </rPr>
      <t xml:space="preserve"> ל -2019 - רבעון 4</t>
    </r>
    <r>
      <rPr>
        <b/>
        <u/>
        <sz val="16"/>
        <color rgb="FF566A73"/>
        <rFont val="Arial"/>
        <family val="2"/>
      </rPr>
      <t xml:space="preserve"> (באל"ש)</t>
    </r>
  </si>
  <si>
    <r>
      <rPr>
        <b/>
        <sz val="11"/>
        <color rgb="FF566A73"/>
        <rFont val="Arial"/>
        <family val="2"/>
      </rPr>
      <t>0</t>
    </r>
    <r>
      <rPr>
        <b/>
        <sz val="11"/>
        <color rgb="FF566A73"/>
        <rFont val="Arial"/>
        <family val="2"/>
      </rPr>
      <t xml:space="preserve"> פרויקטים חורגים מתוך </t>
    </r>
    <r>
      <rPr>
        <b/>
        <sz val="11"/>
        <color rgb="FF566A73"/>
        <rFont val="Arial"/>
        <family val="2"/>
      </rPr>
      <t>3</t>
    </r>
    <r>
      <rPr>
        <b/>
        <sz val="11"/>
        <color rgb="FF566A73"/>
        <rFont val="Arial"/>
        <family val="2"/>
      </rPr>
      <t xml:space="preserve">, ציון </t>
    </r>
    <r>
      <rPr>
        <b/>
        <sz val="11"/>
        <color rgb="FF566A73"/>
        <rFont val="Arial"/>
        <family val="2"/>
      </rPr>
      <t>100</t>
    </r>
    <r>
      <rPr>
        <b/>
        <sz val="11"/>
        <color rgb="FF566A73"/>
        <rFont val="Arial"/>
        <family val="2"/>
      </rPr>
      <t>.</t>
    </r>
  </si>
  <si>
    <r>
      <rPr>
        <b/>
        <sz val="11"/>
        <color rgb="FF566A73"/>
        <rFont val="Arial"/>
        <family val="2"/>
      </rPr>
      <t xml:space="preserve">סך חריגה  </t>
    </r>
    <r>
      <rPr>
        <b/>
        <sz val="11"/>
        <color rgb="FF566A73"/>
        <rFont val="Arial"/>
        <family val="2"/>
      </rPr>
      <t>0</t>
    </r>
    <r>
      <rPr>
        <b/>
        <sz val="11"/>
        <color rgb="FF566A73"/>
        <rFont val="Arial"/>
        <family val="2"/>
      </rPr>
      <t xml:space="preserve"> מתוך </t>
    </r>
    <r>
      <rPr>
        <b/>
        <sz val="11"/>
        <color rgb="FF566A73"/>
        <rFont val="Arial"/>
        <family val="2"/>
      </rPr>
      <t>46,707,790</t>
    </r>
    <r>
      <rPr>
        <b/>
        <sz val="11"/>
        <color rgb="FF566A73"/>
        <rFont val="Arial"/>
        <family val="2"/>
      </rPr>
      <t xml:space="preserve">, ציון </t>
    </r>
    <r>
      <rPr>
        <b/>
        <sz val="11"/>
        <color rgb="FF566A73"/>
        <rFont val="Arial"/>
        <family val="2"/>
      </rPr>
      <t>100</t>
    </r>
  </si>
  <si>
    <t>אומדן RFT מלא</t>
  </si>
  <si>
    <t>אומדן תקציבי עדכני</t>
  </si>
  <si>
    <t>סך חריגה מ-RFT</t>
  </si>
  <si>
    <t>אחוז חריגה מ-RFT</t>
  </si>
  <si>
    <t>* חריגה תחושב מעל מל"ש</t>
  </si>
  <si>
    <t>** עמודת סך חריגה מ-RFT סוכמת רק פרויקטים חורגים ולא מקדימים או עומדים בתקציב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</si>
</sst>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5" formatCode="#,##0%"/>
    <numFmt numFmtId="166" formatCode="#,##0;#,##0&quot;-&quot;"/>
    <numFmt numFmtId="167" formatCode="#,##0.0"/>
    <numFmt numFmtId="168" formatCode="#,##0.0%"/>
    <numFmt numFmtId="169" formatCode="#,##0%;#,##0&quot;-&quot;%"/>
  </numFmts>
  <fonts count="15" x14ac:knownFonts="1">
    <font>
      <sz val="10"/>
      <color theme="1"/>
      <name val="Tahoma"/>
      <family val="2"/>
    </font>
    <font>
      <b/>
      <sz val="24"/>
      <color theme="1"/>
      <name val="Arial"/>
      <family val="2"/>
    </font>
    <font>
      <b/>
      <sz val="12"/>
      <color rgb="FFFFFFFF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rgb="FF454545"/>
      <name val="Arial"/>
      <family val="2"/>
    </font>
    <font>
      <b/>
      <u/>
      <sz val="16"/>
      <color rgb="FF566A73"/>
      <name val="Arial"/>
      <family val="2"/>
    </font>
    <font>
      <b/>
      <sz val="11"/>
      <color rgb="FFFFFFFF"/>
      <name val="Arial"/>
      <family val="2"/>
    </font>
    <font>
      <sz val="10"/>
      <color theme="1"/>
      <name val="Arial"/>
      <family val="2"/>
    </font>
    <font>
      <b/>
      <sz val="11"/>
      <color rgb="FF566A73"/>
      <name val="Arial"/>
      <family val="2"/>
    </font>
    <font>
      <sz val="11"/>
      <color rgb="FF2C4351"/>
      <name val="Arial"/>
      <family val="2"/>
    </font>
    <font>
      <b/>
      <sz val="13"/>
      <color rgb="FFFFFFFF"/>
      <name val="Arial"/>
      <family val="2"/>
    </font>
    <font>
      <sz val="12"/>
      <color rgb="FF333333"/>
      <name val="Arial"/>
      <family val="2"/>
    </font>
    <font>
      <sz val="11"/>
      <color rgb="FF333333"/>
      <name val="Arial"/>
      <family val="2"/>
    </font>
    <font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8FAFC"/>
      </patternFill>
    </fill>
    <fill>
      <patternFill patternType="solid">
        <fgColor rgb="FFABB4B9"/>
      </patternFill>
    </fill>
    <fill>
      <patternFill patternType="solid">
        <fgColor rgb="FFEDEFF1"/>
      </patternFill>
    </fill>
    <fill>
      <patternFill patternType="solid">
        <fgColor rgb="FFC6CBCF"/>
      </patternFill>
    </fill>
  </fills>
  <borders count="70">
    <border>
      <left/>
      <right/>
      <top/>
      <bottom/>
      <diagonal/>
    </border>
    <border>
      <left style="medium">
        <color rgb="FFC0C0C0"/>
      </left>
      <right/>
      <top style="medium">
        <color rgb="FFC0C0C0"/>
      </top>
      <bottom/>
      <diagonal/>
    </border>
    <border>
      <left/>
      <right/>
      <top style="medium">
        <color rgb="FFC0C0C0"/>
      </top>
      <bottom/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/>
      <top/>
      <bottom/>
      <diagonal/>
    </border>
    <border>
      <left style="medium">
        <color rgb="FFABB4B9"/>
      </left>
      <right style="medium">
        <color rgb="FFABB4B9"/>
      </right>
      <top style="medium">
        <color rgb="FFC0C0C0"/>
      </top>
      <bottom/>
      <diagonal/>
    </border>
    <border>
      <left style="medium">
        <color rgb="FFABB4B9"/>
      </left>
      <right style="medium">
        <color rgb="FFABB4B9"/>
      </right>
      <top/>
      <bottom/>
      <diagonal/>
    </border>
    <border>
      <left style="medium">
        <color rgb="FFABB4B9"/>
      </left>
      <right style="medium">
        <color rgb="FFC0C0C0"/>
      </right>
      <top style="medium">
        <color rgb="FFC0C0C0"/>
      </top>
      <bottom/>
      <diagonal/>
    </border>
    <border>
      <left style="medium">
        <color rgb="FFABB4B9"/>
      </left>
      <right style="medium">
        <color rgb="FFC0C0C0"/>
      </right>
      <top/>
      <bottom/>
      <diagonal/>
    </border>
    <border>
      <left/>
      <right style="medium">
        <color rgb="FFC0C0C0"/>
      </right>
      <top style="medium">
        <color rgb="FFE2E2E2"/>
      </top>
      <bottom style="medium">
        <color rgb="FFE2E2E2"/>
      </bottom>
      <diagonal/>
    </border>
    <border>
      <left style="medium">
        <color rgb="FFC0C0C0"/>
      </left>
      <right style="medium">
        <color rgb="FFC0C0C0"/>
      </right>
      <top style="medium">
        <color rgb="FFE2E2E2"/>
      </top>
      <bottom style="medium">
        <color rgb="FFE2E2E2"/>
      </bottom>
      <diagonal/>
    </border>
    <border>
      <left/>
      <right style="medium">
        <color rgb="FFEDEFF1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/>
      <diagonal/>
    </border>
    <border>
      <left style="medium">
        <color rgb="FFC0C0C0"/>
      </left>
      <right style="medium">
        <color rgb="FFE2E2E2"/>
      </right>
      <top style="medium">
        <color rgb="FFFFFFFF"/>
      </top>
      <bottom/>
      <diagonal/>
    </border>
    <border>
      <left style="medium">
        <color rgb="FFC0C0C0"/>
      </left>
      <right style="medium">
        <color rgb="FFE2E2E2"/>
      </right>
      <top/>
      <bottom/>
      <diagonal/>
    </border>
    <border>
      <left style="medium">
        <color rgb="FFC0C0C0"/>
      </left>
      <right style="medium">
        <color rgb="FFE2E2E2"/>
      </right>
      <top/>
      <bottom style="medium">
        <color rgb="FFC0C0C0"/>
      </bottom>
      <diagonal/>
    </border>
    <border>
      <left style="medium">
        <color rgb="FFE2E2E2"/>
      </left>
      <right style="medium">
        <color rgb="FFEDEFF1"/>
      </right>
      <top style="medium">
        <color rgb="FFFFFFFF"/>
      </top>
      <bottom style="medium">
        <color rgb="FFE2E2E2"/>
      </bottom>
      <diagonal/>
    </border>
    <border>
      <left style="medium">
        <color rgb="FFE2E2E2"/>
      </left>
      <right style="medium">
        <color rgb="FFC0C0C0"/>
      </right>
      <top/>
      <bottom/>
      <diagonal/>
    </border>
    <border>
      <left style="medium">
        <color rgb="FFE2E2E2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E2E2E2"/>
      </left>
      <right style="medium">
        <color rgb="FFC0C0C0"/>
      </right>
      <top style="medium">
        <color rgb="FFFFFFFF"/>
      </top>
      <bottom style="medium">
        <color rgb="FFE2E2E2"/>
      </bottom>
      <diagonal/>
    </border>
    <border>
      <left style="medium">
        <color rgb="FFF8FAFC"/>
      </left>
      <right/>
      <top style="medium">
        <color rgb="FFF8FAFC"/>
      </top>
      <bottom/>
      <diagonal/>
    </border>
    <border>
      <left/>
      <right/>
      <top style="medium">
        <color rgb="FFF8FAFC"/>
      </top>
      <bottom/>
      <diagonal/>
    </border>
    <border>
      <left/>
      <right style="medium">
        <color rgb="FFF8FAFC"/>
      </right>
      <top style="medium">
        <color rgb="FFF8FAFC"/>
      </top>
      <bottom/>
      <diagonal/>
    </border>
    <border>
      <left style="medium">
        <color rgb="FFC0C0C0"/>
      </left>
      <right style="medium">
        <color rgb="FFC6CBCF"/>
      </right>
      <top style="medium">
        <color rgb="FFC0C0C0"/>
      </top>
      <bottom/>
      <diagonal/>
    </border>
    <border>
      <left style="medium">
        <color rgb="FFC0C0C0"/>
      </left>
      <right style="medium">
        <color rgb="FFC6CBCF"/>
      </right>
      <top/>
      <bottom/>
      <diagonal/>
    </border>
    <border>
      <left style="medium">
        <color rgb="FFC0C0C0"/>
      </left>
      <right style="medium">
        <color rgb="FFC6CBCF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6CBCF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DEFF1"/>
      </right>
      <top style="medium">
        <color rgb="FFFFFFFF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FFFFFF"/>
      </top>
      <bottom style="medium">
        <color rgb="FFC0C0C0"/>
      </bottom>
      <diagonal/>
    </border>
    <border>
      <left style="medium">
        <color rgb="FFF8FAFC"/>
      </left>
      <right style="medium">
        <color rgb="FFF8FAFC"/>
      </right>
      <top style="medium">
        <color rgb="FFF8FAFC"/>
      </top>
      <bottom style="medium">
        <color rgb="FFF8FAFC"/>
      </bottom>
      <diagonal/>
    </border>
    <border>
      <left style="thin">
        <color rgb="FFFFFFFF"/>
      </left>
      <right style="thin">
        <color rgb="FFFFFFFF"/>
      </right>
      <top style="medium">
        <color rgb="FFC0C0C0"/>
      </top>
      <bottom style="thin">
        <color rgb="FFFFFFFF"/>
      </bottom>
      <diagonal/>
    </border>
    <border>
      <left style="thin">
        <color rgb="FFFFFFFF"/>
      </left>
      <right style="medium">
        <color rgb="FFC6CBCF"/>
      </right>
      <top style="medium">
        <color rgb="FFC0C0C0"/>
      </top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EDEFF1"/>
      </right>
      <top style="medium">
        <color rgb="FFFFFFFF"/>
      </top>
      <bottom style="medium">
        <color rgb="FFFFFFFF"/>
      </bottom>
      <diagonal/>
    </border>
    <border>
      <left style="medium">
        <color rgb="FFC0C0C0"/>
      </left>
      <right style="medium">
        <color rgb="FFEDEFF1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EDEFF1"/>
      </right>
      <top style="medium">
        <color rgb="FFFFFFFF"/>
      </top>
      <bottom/>
      <diagonal/>
    </border>
    <border>
      <left style="medium">
        <color rgb="FFFFFFFF"/>
      </left>
      <right style="medium">
        <color rgb="FFEDEFF1"/>
      </right>
      <top/>
      <bottom style="medium">
        <color rgb="FFFFFFFF"/>
      </bottom>
      <diagonal/>
    </border>
    <border>
      <left style="medium">
        <color rgb="FFC0C0C0"/>
      </left>
      <right style="medium">
        <color rgb="FFEDEFF1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C0C0C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C0C0C0"/>
      </bottom>
      <diagonal/>
    </border>
    <border>
      <left style="medium">
        <color rgb="FFFFFFFF"/>
      </left>
      <right style="medium">
        <color rgb="FFEDEFF1"/>
      </right>
      <top style="medium">
        <color rgb="FFFFFFFF"/>
      </top>
      <bottom style="medium">
        <color rgb="FFC0C0C0"/>
      </bottom>
      <diagonal/>
    </border>
    <border>
      <left style="medium">
        <color rgb="FFC0C0C0"/>
      </left>
      <right style="medium">
        <color rgb="FFEDEFF1"/>
      </right>
      <top style="medium">
        <color rgb="FFFFFFFF"/>
      </top>
      <bottom style="medium">
        <color rgb="FFC0C0C0"/>
      </bottom>
      <diagonal/>
    </border>
    <border>
      <left/>
      <right style="medium">
        <color rgb="FFFFFFFF"/>
      </right>
      <top style="medium">
        <color rgb="FFC0C0C0"/>
      </top>
      <bottom/>
      <diagonal/>
    </border>
    <border>
      <left style="medium">
        <color rgb="FFC0C0C0"/>
      </left>
      <right/>
      <top style="medium">
        <color rgb="FFC0C0C0"/>
      </top>
      <bottom style="medium">
        <color rgb="FFE2E2E2"/>
      </bottom>
      <diagonal/>
    </border>
    <border>
      <left/>
      <right/>
      <top style="medium">
        <color rgb="FFC0C0C0"/>
      </top>
      <bottom style="medium">
        <color rgb="FFE2E2E2"/>
      </bottom>
      <diagonal/>
    </border>
    <border>
      <left/>
      <right style="medium">
        <color rgb="FFC0C0C0"/>
      </right>
      <top style="medium">
        <color rgb="FFC0C0C0"/>
      </top>
      <bottom style="medium">
        <color rgb="FFE2E2E2"/>
      </bottom>
      <diagonal/>
    </border>
    <border>
      <left/>
      <right style="medium">
        <color rgb="FFEDEFF1"/>
      </right>
      <top style="medium">
        <color rgb="FFC0C0C0"/>
      </top>
      <bottom style="medium">
        <color rgb="FFE2E2E2"/>
      </bottom>
      <diagonal/>
    </border>
    <border>
      <left/>
      <right style="medium">
        <color rgb="FFFFFFFF"/>
      </right>
      <top style="medium">
        <color rgb="FFC0C0C0"/>
      </top>
      <bottom style="medium">
        <color rgb="FFE2E2E2"/>
      </bottom>
      <diagonal/>
    </border>
    <border>
      <left style="medium">
        <color rgb="FFC0C0C0"/>
      </left>
      <right style="medium">
        <color rgb="FFC6CBCF"/>
      </right>
      <top style="medium">
        <color rgb="FFFFFFFF"/>
      </top>
      <bottom/>
      <diagonal/>
    </border>
    <border>
      <left style="medium">
        <color auto="1"/>
      </left>
      <right style="medium">
        <color rgb="FFFFFFFF"/>
      </right>
      <top style="medium">
        <color rgb="FFFFFFFF"/>
      </top>
      <bottom/>
      <diagonal/>
    </border>
    <border>
      <left style="medium">
        <color rgb="FFE2E2E2"/>
      </left>
      <right style="medium">
        <color rgb="FFFFFFFF"/>
      </right>
      <top style="medium">
        <color rgb="FFFFFFFF"/>
      </top>
      <bottom style="medium">
        <color rgb="FFE2E2E2"/>
      </bottom>
      <diagonal/>
    </border>
    <border>
      <left style="medium">
        <color rgb="FFDFE3E6"/>
      </left>
      <right style="medium">
        <color rgb="FFFFFFFF"/>
      </right>
      <top style="medium">
        <color rgb="FFFFFFFF"/>
      </top>
      <bottom style="medium">
        <color rgb="FFE2E2E2"/>
      </bottom>
      <diagonal/>
    </border>
    <border>
      <left style="medium">
        <color rgb="FFDFE3E6"/>
      </left>
      <right style="medium">
        <color rgb="FFEDEFF1"/>
      </right>
      <top style="medium">
        <color rgb="FFFFFFFF"/>
      </top>
      <bottom style="medium">
        <color rgb="FFE2E2E2"/>
      </bottom>
      <diagonal/>
    </border>
    <border>
      <left style="medium">
        <color rgb="FFDFE3E6"/>
      </left>
      <right style="medium">
        <color rgb="FFC0C0C0"/>
      </right>
      <top style="medium">
        <color rgb="FFFFFFFF"/>
      </top>
      <bottom style="medium">
        <color rgb="FFE2E2E2"/>
      </bottom>
      <diagonal/>
    </border>
    <border>
      <left style="medium">
        <color rgb="FFC0C0C0"/>
      </left>
      <right style="medium">
        <color rgb="FFCCCCCC"/>
      </right>
      <top style="medium">
        <color rgb="FFFFFFFF"/>
      </top>
      <bottom style="medium">
        <color rgb="FFC0C0C0"/>
      </bottom>
      <diagonal/>
    </border>
    <border>
      <left style="medium">
        <color rgb="FFCCCCCC"/>
      </left>
      <right style="medium">
        <color rgb="FFCCCCCC"/>
      </right>
      <top style="medium">
        <color rgb="FFFFFFFF"/>
      </top>
      <bottom style="medium">
        <color rgb="FFC0C0C0"/>
      </bottom>
      <diagonal/>
    </border>
    <border>
      <left style="medium">
        <color rgb="FFCCCCCC"/>
      </left>
      <right style="medium">
        <color rgb="FFFFFFFF"/>
      </right>
      <top style="medium">
        <color rgb="FFFFFFFF"/>
      </top>
      <bottom style="medium">
        <color rgb="FFC0C0C0"/>
      </bottom>
      <diagonal/>
    </border>
    <border>
      <left style="medium">
        <color rgb="FFCCCCCC"/>
      </left>
      <right style="medium">
        <color rgb="FFFFFFFF"/>
      </right>
      <top style="medium">
        <color rgb="FFFFFFFF"/>
      </top>
      <bottom style="medium">
        <color rgb="FFC0C0C0"/>
      </bottom>
      <diagonal/>
    </border>
    <border>
      <left style="medium">
        <color rgb="FFCCCCCC"/>
      </left>
      <right style="medium">
        <color rgb="FFC0C0C0"/>
      </right>
      <top style="medium">
        <color rgb="FFFFFFFF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6CBCF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E2E2E2"/>
      </right>
      <top style="medium">
        <color rgb="FFFFFFFF"/>
      </top>
      <bottom style="medium">
        <color rgb="FFE2E2E2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6CBCF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C0C0C0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15">
    <xf numFmtId="0" fontId="0" fillId="0" borderId="0" xfId="0"/>
    <xf numFmtId="0" fontId="0" fillId="2" borderId="0" xfId="0" applyFill="1"/>
    <xf numFmtId="0" fontId="0" fillId="3" borderId="2" xfId="0" applyFill="1" applyBorder="1"/>
    <xf numFmtId="0" fontId="0" fillId="3" borderId="1" xfId="0" applyFill="1" applyBorder="1"/>
    <xf numFmtId="0" fontId="0" fillId="4" borderId="9" xfId="0" applyFill="1" applyBorder="1"/>
    <xf numFmtId="0" fontId="3" fillId="4" borderId="10" xfId="0" applyFont="1" applyFill="1" applyBorder="1" applyAlignment="1">
      <alignment horizontal="center" vertical="center"/>
    </xf>
    <xf numFmtId="3" fontId="3" fillId="4" borderId="11" xfId="0" applyNumberFormat="1" applyFont="1" applyFill="1" applyBorder="1" applyAlignment="1">
      <alignment horizontal="center" vertical="center"/>
    </xf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4" fillId="4" borderId="14" xfId="0" applyFont="1" applyFill="1" applyBorder="1" applyAlignment="1">
      <alignment horizontal="center" vertical="center"/>
    </xf>
    <xf numFmtId="0" fontId="0" fillId="5" borderId="23" xfId="0" applyFill="1" applyBorder="1"/>
    <xf numFmtId="0" fontId="0" fillId="5" borderId="24" xfId="0" applyFill="1" applyBorder="1"/>
    <xf numFmtId="0" fontId="0" fillId="5" borderId="25" xfId="0" applyFill="1" applyBorder="1"/>
    <xf numFmtId="0" fontId="7" fillId="5" borderId="24" xfId="0" applyFont="1" applyFill="1" applyBorder="1" applyAlignment="1">
      <alignment horizontal="center" vertical="center"/>
    </xf>
    <xf numFmtId="165" fontId="7" fillId="5" borderId="24" xfId="0" applyNumberFormat="1" applyFont="1" applyFill="1" applyBorder="1" applyAlignment="1">
      <alignment horizontal="center" vertical="center"/>
    </xf>
    <xf numFmtId="3" fontId="5" fillId="4" borderId="27" xfId="0" applyNumberFormat="1" applyFont="1" applyFill="1" applyBorder="1" applyAlignment="1">
      <alignment horizontal="center" vertical="center"/>
    </xf>
    <xf numFmtId="3" fontId="5" fillId="4" borderId="27" xfId="0" applyNumberFormat="1" applyFont="1" applyFill="1" applyBorder="1" applyAlignment="1">
      <alignment horizontal="center" vertical="center"/>
    </xf>
    <xf numFmtId="3" fontId="5" fillId="4" borderId="28" xfId="0" applyNumberFormat="1" applyFont="1" applyFill="1" applyBorder="1" applyAlignment="1">
      <alignment horizontal="center" vertical="center"/>
    </xf>
    <xf numFmtId="3" fontId="9" fillId="2" borderId="29" xfId="0" applyNumberFormat="1" applyFont="1" applyFill="1" applyBorder="1" applyAlignment="1">
      <alignment horizontal="right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3" fontId="5" fillId="4" borderId="32" xfId="0" applyNumberFormat="1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0" fillId="4" borderId="35" xfId="0" applyFill="1" applyBorder="1"/>
    <xf numFmtId="0" fontId="10" fillId="4" borderId="35" xfId="0" applyFont="1" applyFill="1" applyBorder="1" applyAlignment="1">
      <alignment horizontal="center" vertical="center"/>
    </xf>
    <xf numFmtId="166" fontId="10" fillId="4" borderId="35" xfId="0" applyNumberFormat="1" applyFont="1" applyFill="1" applyBorder="1" applyAlignment="1">
      <alignment horizontal="center" vertical="center"/>
    </xf>
    <xf numFmtId="166" fontId="10" fillId="4" borderId="36" xfId="0" applyNumberFormat="1" applyFont="1" applyFill="1" applyBorder="1" applyAlignment="1">
      <alignment horizontal="center" vertical="center"/>
    </xf>
    <xf numFmtId="0" fontId="0" fillId="4" borderId="37" xfId="0" applyFill="1" applyBorder="1"/>
    <xf numFmtId="0" fontId="0" fillId="4" borderId="38" xfId="0" applyFill="1" applyBorder="1"/>
    <xf numFmtId="3" fontId="5" fillId="4" borderId="41" xfId="0" applyNumberFormat="1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0" fontId="0" fillId="4" borderId="42" xfId="0" applyFill="1" applyBorder="1"/>
    <xf numFmtId="0" fontId="10" fillId="4" borderId="42" xfId="0" applyFont="1" applyFill="1" applyBorder="1" applyAlignment="1">
      <alignment horizontal="center" vertical="center"/>
    </xf>
    <xf numFmtId="166" fontId="10" fillId="4" borderId="42" xfId="0" applyNumberFormat="1" applyFont="1" applyFill="1" applyBorder="1" applyAlignment="1">
      <alignment horizontal="center" vertical="center"/>
    </xf>
    <xf numFmtId="166" fontId="10" fillId="4" borderId="43" xfId="0" applyNumberFormat="1" applyFont="1" applyFill="1" applyBorder="1" applyAlignment="1">
      <alignment horizontal="center" vertical="center"/>
    </xf>
    <xf numFmtId="3" fontId="9" fillId="2" borderId="29" xfId="0" applyNumberFormat="1" applyFont="1" applyFill="1" applyBorder="1" applyAlignment="1">
      <alignment horizontal="left" vertical="top"/>
    </xf>
    <xf numFmtId="0" fontId="9" fillId="2" borderId="29" xfId="0" applyFont="1" applyFill="1" applyBorder="1" applyAlignment="1">
      <alignment vertical="top"/>
    </xf>
    <xf numFmtId="0" fontId="11" fillId="3" borderId="44" xfId="0" applyFont="1" applyFill="1" applyBorder="1" applyAlignment="1">
      <alignment horizontal="center" vertical="center"/>
    </xf>
    <xf numFmtId="0" fontId="12" fillId="5" borderId="45" xfId="0" applyFont="1" applyFill="1" applyBorder="1" applyAlignment="1">
      <alignment horizontal="center" vertical="top"/>
    </xf>
    <xf numFmtId="0" fontId="12" fillId="5" borderId="48" xfId="0" applyFont="1" applyFill="1" applyBorder="1" applyAlignment="1">
      <alignment horizontal="center" vertical="top"/>
    </xf>
    <xf numFmtId="0" fontId="12" fillId="5" borderId="49" xfId="0" applyFont="1" applyFill="1" applyBorder="1" applyAlignment="1">
      <alignment horizontal="center" vertical="top"/>
    </xf>
    <xf numFmtId="0" fontId="12" fillId="5" borderId="46" xfId="0" applyFont="1" applyFill="1" applyBorder="1" applyAlignment="1">
      <alignment horizontal="center" vertical="top"/>
    </xf>
    <xf numFmtId="0" fontId="12" fillId="5" borderId="47" xfId="0" applyFont="1" applyFill="1" applyBorder="1" applyAlignment="1">
      <alignment horizontal="center" vertical="top"/>
    </xf>
    <xf numFmtId="3" fontId="10" fillId="4" borderId="50" xfId="0" applyNumberFormat="1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 vertical="center"/>
    </xf>
    <xf numFmtId="167" fontId="10" fillId="4" borderId="52" xfId="0" applyNumberFormat="1" applyFont="1" applyFill="1" applyBorder="1" applyAlignment="1">
      <alignment horizontal="center" vertical="center"/>
    </xf>
    <xf numFmtId="167" fontId="10" fillId="4" borderId="53" xfId="0" applyNumberFormat="1" applyFont="1" applyFill="1" applyBorder="1" applyAlignment="1">
      <alignment horizontal="center" vertical="center"/>
    </xf>
    <xf numFmtId="167" fontId="10" fillId="4" borderId="54" xfId="0" applyNumberFormat="1" applyFont="1" applyFill="1" applyBorder="1" applyAlignment="1">
      <alignment horizontal="center" vertical="center"/>
    </xf>
    <xf numFmtId="168" fontId="10" fillId="4" borderId="54" xfId="0" applyNumberFormat="1" applyFont="1" applyFill="1" applyBorder="1" applyAlignment="1">
      <alignment horizontal="center" vertical="center"/>
    </xf>
    <xf numFmtId="0" fontId="10" fillId="4" borderId="55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center" vertical="center"/>
    </xf>
    <xf numFmtId="0" fontId="0" fillId="5" borderId="57" xfId="0" applyFill="1" applyBorder="1"/>
    <xf numFmtId="167" fontId="10" fillId="5" borderId="58" xfId="0" applyNumberFormat="1" applyFont="1" applyFill="1" applyBorder="1" applyAlignment="1">
      <alignment horizontal="center" vertical="center"/>
    </xf>
    <xf numFmtId="167" fontId="10" fillId="5" borderId="59" xfId="0" applyNumberFormat="1" applyFont="1" applyFill="1" applyBorder="1" applyAlignment="1">
      <alignment horizontal="center" vertical="center"/>
    </xf>
    <xf numFmtId="167" fontId="10" fillId="5" borderId="57" xfId="0" applyNumberFormat="1" applyFont="1" applyFill="1" applyBorder="1" applyAlignment="1">
      <alignment horizontal="center" vertical="center"/>
    </xf>
    <xf numFmtId="168" fontId="10" fillId="5" borderId="57" xfId="0" applyNumberFormat="1" applyFont="1" applyFill="1" applyBorder="1" applyAlignment="1">
      <alignment horizontal="center" vertical="center"/>
    </xf>
    <xf numFmtId="0" fontId="0" fillId="5" borderId="60" xfId="0" applyFill="1" applyBorder="1"/>
    <xf numFmtId="3" fontId="9" fillId="2" borderId="29" xfId="0" applyNumberFormat="1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right" vertical="center"/>
    </xf>
    <xf numFmtId="0" fontId="2" fillId="3" borderId="61" xfId="0" applyFont="1" applyFill="1" applyBorder="1" applyAlignment="1">
      <alignment horizontal="center" vertical="top"/>
    </xf>
    <xf numFmtId="0" fontId="2" fillId="3" borderId="62" xfId="0" applyFont="1" applyFill="1" applyBorder="1" applyAlignment="1">
      <alignment horizontal="center" vertical="top"/>
    </xf>
    <xf numFmtId="0" fontId="2" fillId="3" borderId="63" xfId="0" applyFont="1" applyFill="1" applyBorder="1" applyAlignment="1">
      <alignment horizontal="center" vertical="top"/>
    </xf>
    <xf numFmtId="3" fontId="5" fillId="4" borderId="64" xfId="0" applyNumberFormat="1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166" fontId="5" fillId="4" borderId="16" xfId="0" applyNumberFormat="1" applyFont="1" applyFill="1" applyBorder="1" applyAlignment="1">
      <alignment horizontal="center" vertical="center"/>
    </xf>
    <xf numFmtId="169" fontId="5" fillId="4" borderId="16" xfId="0" applyNumberFormat="1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0" fillId="5" borderId="65" xfId="0" applyFill="1" applyBorder="1"/>
    <xf numFmtId="0" fontId="0" fillId="5" borderId="66" xfId="0" applyFill="1" applyBorder="1"/>
    <xf numFmtId="0" fontId="12" fillId="5" borderId="66" xfId="0" applyFont="1" applyFill="1" applyBorder="1" applyAlignment="1">
      <alignment horizontal="center" vertical="top"/>
    </xf>
    <xf numFmtId="3" fontId="13" fillId="5" borderId="66" xfId="0" applyNumberFormat="1" applyFont="1" applyFill="1" applyBorder="1" applyAlignment="1">
      <alignment horizontal="center" vertical="top"/>
    </xf>
    <xf numFmtId="165" fontId="13" fillId="5" borderId="66" xfId="0" applyNumberFormat="1" applyFont="1" applyFill="1" applyBorder="1" applyAlignment="1">
      <alignment horizontal="center" vertical="top"/>
    </xf>
    <xf numFmtId="0" fontId="0" fillId="5" borderId="67" xfId="0" applyFill="1" applyBorder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4" xfId="0" applyFill="1" applyBorder="1"/>
    <xf numFmtId="0" fontId="2" fillId="3" borderId="5" xfId="0" applyFont="1" applyFill="1" applyBorder="1" applyAlignment="1">
      <alignment horizontal="center" vertical="center"/>
    </xf>
    <xf numFmtId="0" fontId="0" fillId="3" borderId="6" xfId="0" applyFill="1" applyBorder="1"/>
    <xf numFmtId="0" fontId="2" fillId="3" borderId="7" xfId="0" applyFont="1" applyFill="1" applyBorder="1" applyAlignment="1">
      <alignment horizontal="center" vertical="center"/>
    </xf>
    <xf numFmtId="0" fontId="0" fillId="3" borderId="8" xfId="0" applyFill="1" applyBorder="1"/>
    <xf numFmtId="3" fontId="5" fillId="4" borderId="19" xfId="0" applyNumberFormat="1" applyFont="1" applyFill="1" applyBorder="1" applyAlignment="1">
      <alignment horizontal="center" vertical="center"/>
    </xf>
    <xf numFmtId="0" fontId="0" fillId="4" borderId="17" xfId="0" applyFill="1" applyBorder="1"/>
    <xf numFmtId="0" fontId="0" fillId="4" borderId="18" xfId="0" applyFill="1" applyBorder="1"/>
    <xf numFmtId="0" fontId="0" fillId="0" borderId="0" xfId="0"/>
    <xf numFmtId="0" fontId="6" fillId="2" borderId="20" xfId="0" applyFont="1" applyFill="1" applyBorder="1" applyAlignment="1">
      <alignment horizontal="center" vertical="center"/>
    </xf>
    <xf numFmtId="0" fontId="0" fillId="2" borderId="21" xfId="0" applyFill="1" applyBorder="1"/>
    <xf numFmtId="0" fontId="0" fillId="2" borderId="22" xfId="0" applyFill="1" applyBorder="1"/>
    <xf numFmtId="0" fontId="7" fillId="5" borderId="26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25" xfId="0" applyFill="1" applyBorder="1"/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0" fillId="4" borderId="33" xfId="0" applyFill="1" applyBorder="1"/>
    <xf numFmtId="0" fontId="0" fillId="4" borderId="34" xfId="0" applyFill="1" applyBorder="1"/>
    <xf numFmtId="3" fontId="5" fillId="4" borderId="32" xfId="0" applyNumberFormat="1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 wrapText="1"/>
    </xf>
    <xf numFmtId="0" fontId="0" fillId="4" borderId="38" xfId="0" applyFill="1" applyBorder="1"/>
    <xf numFmtId="0" fontId="10" fillId="4" borderId="35" xfId="0" applyFont="1" applyFill="1" applyBorder="1" applyAlignment="1">
      <alignment horizontal="center" vertical="center"/>
    </xf>
    <xf numFmtId="166" fontId="10" fillId="4" borderId="35" xfId="0" applyNumberFormat="1" applyFont="1" applyFill="1" applyBorder="1" applyAlignment="1">
      <alignment horizontal="center" vertical="center"/>
    </xf>
    <xf numFmtId="166" fontId="10" fillId="4" borderId="36" xfId="0" applyNumberFormat="1" applyFont="1" applyFill="1" applyBorder="1" applyAlignment="1">
      <alignment horizontal="center" vertical="center"/>
    </xf>
    <xf numFmtId="0" fontId="0" fillId="4" borderId="39" xfId="0" applyFill="1" applyBorder="1"/>
    <xf numFmtId="0" fontId="0" fillId="4" borderId="40" xfId="0" applyFill="1" applyBorder="1"/>
    <xf numFmtId="0" fontId="11" fillId="3" borderId="44" xfId="0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/>
    <xf numFmtId="0" fontId="8" fillId="2" borderId="0" xfId="0" applyFont="1" applyFill="1" applyAlignment="1">
      <alignment horizontal="right" vertical="center"/>
    </xf>
    <xf numFmtId="9" fontId="5" fillId="4" borderId="27" xfId="1" applyFont="1" applyFill="1" applyBorder="1" applyAlignment="1">
      <alignment horizontal="center" vertical="center"/>
    </xf>
    <xf numFmtId="3" fontId="5" fillId="4" borderId="68" xfId="0" applyNumberFormat="1" applyFont="1" applyFill="1" applyBorder="1" applyAlignment="1">
      <alignment horizontal="center" vertical="center"/>
    </xf>
    <xf numFmtId="3" fontId="5" fillId="4" borderId="12" xfId="0" applyNumberFormat="1" applyFont="1" applyFill="1" applyBorder="1" applyAlignment="1">
      <alignment horizontal="center" vertical="center"/>
    </xf>
    <xf numFmtId="3" fontId="5" fillId="4" borderId="69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145000" cy="495299"/>
    <xdr:pic>
      <xdr:nvPicPr>
        <xdr:cNvPr id="2" name="HeaderProjects1920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45000" cy="495299"/>
        </a:xfrm>
        <a:prstGeom prst="rect">
          <a:avLst/>
        </a:prstGeom>
        <a:noFill/>
        <a:ln w="12700" cmpd="sng">
          <a:solidFill>
            <a:srgbClr val="C0C0C0"/>
          </a:solidFill>
          <a:prstDash val="solid"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6192499" cy="466724"/>
    <xdr:pic>
      <xdr:nvPicPr>
        <xdr:cNvPr id="2" name="HeaderProjects1920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499" cy="466724"/>
        </a:xfrm>
        <a:prstGeom prst="rect">
          <a:avLst/>
        </a:prstGeom>
        <a:noFill/>
        <a:ln w="12700" cmpd="sng">
          <a:solidFill>
            <a:srgbClr val="C0C0C0"/>
          </a:solidFill>
          <a:prstDash val="solid"/>
        </a:ln>
      </xdr:spPr>
    </xdr:pic>
    <xdr:clientData/>
  </xdr:one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abSelected="1" workbookViewId="0">
      <selection activeCell="A26" sqref="A26:AC26"/>
    </sheetView>
  </sheetViews>
  <sheetFormatPr defaultRowHeight="12.75" customHeight="1" x14ac:dyDescent="0.2"/>
  <cols>
    <col min="1" max="1" width="24.28515625" bestFit="1" customWidth="1"/>
    <col min="2" max="2" width="16.28515625" bestFit="1" customWidth="1"/>
    <col min="3" max="3" width="35.7109375" bestFit="1" customWidth="1"/>
    <col min="4" max="4" width="40.7109375" bestFit="1" customWidth="1"/>
    <col min="5" max="5" width="20.85546875" bestFit="1" customWidth="1"/>
    <col min="6" max="6" width="19.28515625" bestFit="1" customWidth="1"/>
    <col min="7" max="7" width="5.85546875" bestFit="1" customWidth="1"/>
    <col min="8" max="29" width="5.7109375" bestFit="1" customWidth="1"/>
  </cols>
  <sheetData>
    <row r="1" spans="1:29" x14ac:dyDescent="0.2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</row>
    <row r="2" spans="1:29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</row>
    <row r="3" spans="1:29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</row>
    <row r="4" spans="1:29" x14ac:dyDescent="0.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</row>
    <row r="5" spans="1:2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32.25" customHeight="1" x14ac:dyDescent="0.2">
      <c r="A9" s="76" t="s">
        <v>0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</row>
    <row r="10" spans="1:29" ht="32.25" customHeight="1" x14ac:dyDescent="0.2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</row>
    <row r="11" spans="1:29" ht="32.25" customHeight="1" x14ac:dyDescent="0.2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</row>
    <row r="12" spans="1:29" x14ac:dyDescent="0.2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</row>
    <row r="13" spans="1:29" x14ac:dyDescent="0.2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</row>
    <row r="14" spans="1:29" ht="18.75" customHeight="1" x14ac:dyDescent="0.2">
      <c r="A14" s="77" t="s">
        <v>1</v>
      </c>
      <c r="B14" s="79" t="s">
        <v>2</v>
      </c>
      <c r="C14" s="79" t="s">
        <v>3</v>
      </c>
      <c r="D14" s="79" t="s">
        <v>4</v>
      </c>
      <c r="E14" s="79" t="s">
        <v>5</v>
      </c>
      <c r="F14" s="81" t="s">
        <v>6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8.75" customHeight="1" x14ac:dyDescent="0.2">
      <c r="A15" s="78"/>
      <c r="B15" s="80"/>
      <c r="C15" s="80"/>
      <c r="D15" s="80"/>
      <c r="E15" s="80"/>
      <c r="F15" s="8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8.75" customHeight="1" x14ac:dyDescent="0.2">
      <c r="A16" s="78"/>
      <c r="B16" s="80"/>
      <c r="C16" s="80"/>
      <c r="D16" s="80"/>
      <c r="E16" s="80"/>
      <c r="F16" s="8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21" customHeight="1" thickBot="1" x14ac:dyDescent="0.25">
      <c r="A17" s="5" t="s">
        <v>7</v>
      </c>
      <c r="B17" s="6" t="s">
        <v>8</v>
      </c>
      <c r="C17" s="6" t="s">
        <v>9</v>
      </c>
      <c r="D17" s="6" t="s">
        <v>10</v>
      </c>
      <c r="E17" s="6" t="s">
        <v>11</v>
      </c>
      <c r="F17" s="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7.25" customHeight="1" thickBot="1" x14ac:dyDescent="0.25">
      <c r="A18" s="7"/>
      <c r="B18" s="112">
        <v>83.636363636363001</v>
      </c>
      <c r="C18" s="112">
        <v>77.552461567850003</v>
      </c>
      <c r="D18" s="112">
        <v>100</v>
      </c>
      <c r="E18" s="112">
        <v>74.858738040696394</v>
      </c>
      <c r="F18" s="83">
        <f>B17*B18+C17*C18+D17*D18+E17*E18</f>
        <v>83.936785376254491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7.25" customHeight="1" x14ac:dyDescent="0.2">
      <c r="A19" s="8"/>
      <c r="B19" s="113"/>
      <c r="C19" s="113"/>
      <c r="D19" s="113"/>
      <c r="E19" s="113"/>
      <c r="F19" s="8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8.75" customHeight="1" x14ac:dyDescent="0.2">
      <c r="A20" s="10" t="s">
        <v>12</v>
      </c>
      <c r="B20" s="113"/>
      <c r="C20" s="113"/>
      <c r="D20" s="113"/>
      <c r="E20" s="113"/>
      <c r="F20" s="8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7.25" customHeight="1" x14ac:dyDescent="0.2">
      <c r="A21" s="8"/>
      <c r="B21" s="113"/>
      <c r="C21" s="113"/>
      <c r="D21" s="113"/>
      <c r="E21" s="113"/>
      <c r="F21" s="84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7.25" customHeight="1" thickBot="1" x14ac:dyDescent="0.25">
      <c r="A22" s="9"/>
      <c r="B22" s="114"/>
      <c r="C22" s="114"/>
      <c r="D22" s="114"/>
      <c r="E22" s="114"/>
      <c r="F22" s="8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2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</row>
    <row r="24" spans="1:2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2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</row>
    <row r="26" spans="1:29" x14ac:dyDescent="0.2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</row>
    <row r="27" spans="1:29" x14ac:dyDescent="0.2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</row>
  </sheetData>
  <mergeCells count="19">
    <mergeCell ref="A23:AC23"/>
    <mergeCell ref="A25:AC25"/>
    <mergeCell ref="A26:AC26"/>
    <mergeCell ref="A27:AC27"/>
    <mergeCell ref="B18:B22"/>
    <mergeCell ref="C18:C22"/>
    <mergeCell ref="D18:D22"/>
    <mergeCell ref="E18:E22"/>
    <mergeCell ref="F18:F22"/>
    <mergeCell ref="A1:AC4"/>
    <mergeCell ref="A9:AC11"/>
    <mergeCell ref="A12:AC12"/>
    <mergeCell ref="A13:AC13"/>
    <mergeCell ref="A14:A16"/>
    <mergeCell ref="B14:B16"/>
    <mergeCell ref="C14:C16"/>
    <mergeCell ref="D14:D16"/>
    <mergeCell ref="E14:E16"/>
    <mergeCell ref="F14:F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workbookViewId="0">
      <selection activeCell="A32" sqref="A32"/>
    </sheetView>
  </sheetViews>
  <sheetFormatPr defaultRowHeight="12.75" customHeight="1" x14ac:dyDescent="0.2"/>
  <cols>
    <col min="1" max="1" width="27.140625" bestFit="1" customWidth="1"/>
    <col min="2" max="2" width="25.5703125" bestFit="1" customWidth="1"/>
    <col min="3" max="3" width="25.7109375" bestFit="1" customWidth="1"/>
    <col min="4" max="4" width="28.28515625" bestFit="1" customWidth="1"/>
    <col min="5" max="5" width="29.42578125" bestFit="1" customWidth="1"/>
    <col min="6" max="11" width="6.28515625" bestFit="1" customWidth="1"/>
    <col min="12" max="27" width="6.140625" bestFit="1" customWidth="1"/>
  </cols>
  <sheetData>
    <row r="1" spans="1:27" ht="12.75" customHeight="1" x14ac:dyDescent="0.2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</row>
    <row r="2" spans="1:27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</row>
    <row r="3" spans="1:27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</row>
    <row r="4" spans="1:27" x14ac:dyDescent="0.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3.25" customHeight="1" x14ac:dyDescent="0.2">
      <c r="A9" s="87" t="s">
        <v>13</v>
      </c>
      <c r="B9" s="88"/>
      <c r="C9" s="88"/>
      <c r="D9" s="88"/>
      <c r="E9" s="8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7.25" customHeight="1" x14ac:dyDescent="0.2">
      <c r="A10" s="11"/>
      <c r="B10" s="90" t="s">
        <v>16</v>
      </c>
      <c r="C10" s="11"/>
      <c r="D10" s="11"/>
      <c r="E10" s="1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7.25" customHeight="1" x14ac:dyDescent="0.2">
      <c r="A11" s="14" t="s">
        <v>14</v>
      </c>
      <c r="B11" s="91"/>
      <c r="C11" s="14" t="s">
        <v>17</v>
      </c>
      <c r="D11" s="14" t="s">
        <v>19</v>
      </c>
      <c r="E11" s="14" t="s">
        <v>21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7.25" customHeight="1" x14ac:dyDescent="0.2">
      <c r="A12" s="14" t="s">
        <v>15</v>
      </c>
      <c r="B12" s="91"/>
      <c r="C12" s="14" t="s">
        <v>18</v>
      </c>
      <c r="D12" s="14" t="s">
        <v>20</v>
      </c>
      <c r="E12" s="15">
        <v>0.4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7.25" customHeight="1" thickBot="1" x14ac:dyDescent="0.25">
      <c r="A13" s="13"/>
      <c r="B13" s="92"/>
      <c r="C13" s="13"/>
      <c r="D13" s="13"/>
      <c r="E13" s="1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7.25" customHeight="1" thickBot="1" x14ac:dyDescent="0.25">
      <c r="A14" s="17">
        <v>3920067.8464764198</v>
      </c>
      <c r="B14" s="16">
        <v>3547278.0021099998</v>
      </c>
      <c r="C14" s="17">
        <f>B14-A14</f>
        <v>-372789.84436642006</v>
      </c>
      <c r="D14" s="111">
        <f>C14/B14</f>
        <v>-0.10509180395353181</v>
      </c>
      <c r="E14" s="17">
        <f>100*((-0.3-(D14))/-0.3)</f>
        <v>64.969398682156069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3.5" thickBot="1" x14ac:dyDescent="0.25">
      <c r="A15" s="93" t="s">
        <v>22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</row>
    <row r="16" spans="1:27" ht="17.25" customHeight="1" x14ac:dyDescent="0.2">
      <c r="A16" s="11"/>
      <c r="B16" s="90" t="s">
        <v>16</v>
      </c>
      <c r="C16" s="11"/>
      <c r="D16" s="11"/>
      <c r="E16" s="1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7.25" customHeight="1" x14ac:dyDescent="0.2">
      <c r="A17" s="14" t="s">
        <v>23</v>
      </c>
      <c r="B17" s="91"/>
      <c r="C17" s="14" t="s">
        <v>25</v>
      </c>
      <c r="D17" s="14" t="s">
        <v>26</v>
      </c>
      <c r="E17" s="14" t="s">
        <v>27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7.25" customHeight="1" x14ac:dyDescent="0.2">
      <c r="A18" s="14" t="s">
        <v>24</v>
      </c>
      <c r="B18" s="91"/>
      <c r="C18" s="14" t="s">
        <v>18</v>
      </c>
      <c r="D18" s="14" t="s">
        <v>20</v>
      </c>
      <c r="E18" s="15">
        <v>0.4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7.25" customHeight="1" thickBot="1" x14ac:dyDescent="0.25">
      <c r="A19" s="13"/>
      <c r="B19" s="92"/>
      <c r="C19" s="13"/>
      <c r="D19" s="13"/>
      <c r="E19" s="1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7.25" customHeight="1" thickBot="1" x14ac:dyDescent="0.25">
      <c r="A20" s="17">
        <v>3843000</v>
      </c>
      <c r="B20" s="16">
        <v>3547278.0021099998</v>
      </c>
      <c r="C20" s="17">
        <f>B20-A20</f>
        <v>-295721.99789000023</v>
      </c>
      <c r="D20" s="111">
        <f>C20/B20</f>
        <v>-8.3365892866050589E-2</v>
      </c>
      <c r="E20" s="17">
        <f>100*((-0.3-(D20))/-0.3)</f>
        <v>72.2113690446498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3.5" thickBot="1" x14ac:dyDescent="0.25">
      <c r="A21" s="93" t="s">
        <v>22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</row>
    <row r="22" spans="1:27" ht="17.25" customHeight="1" x14ac:dyDescent="0.2">
      <c r="A22" s="11"/>
      <c r="B22" s="90" t="s">
        <v>16</v>
      </c>
      <c r="C22" s="11"/>
      <c r="D22" s="11"/>
      <c r="E22" s="1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7.25" customHeight="1" x14ac:dyDescent="0.2">
      <c r="A23" s="12"/>
      <c r="B23" s="91"/>
      <c r="C23" s="14" t="s">
        <v>29</v>
      </c>
      <c r="D23" s="14" t="s">
        <v>30</v>
      </c>
      <c r="E23" s="14" t="s">
        <v>31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7.25" customHeight="1" x14ac:dyDescent="0.2">
      <c r="A24" s="14" t="s">
        <v>28</v>
      </c>
      <c r="B24" s="91"/>
      <c r="C24" s="14" t="s">
        <v>18</v>
      </c>
      <c r="D24" s="14" t="s">
        <v>20</v>
      </c>
      <c r="E24" s="15">
        <v>0.2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7.25" customHeight="1" thickBot="1" x14ac:dyDescent="0.25">
      <c r="A25" s="13"/>
      <c r="B25" s="92"/>
      <c r="C25" s="13"/>
      <c r="D25" s="13"/>
      <c r="E25" s="1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7.25" customHeight="1" thickBot="1" x14ac:dyDescent="0.25">
      <c r="A26" s="17">
        <v>3548000</v>
      </c>
      <c r="B26" s="17">
        <v>3547278.0021099998</v>
      </c>
      <c r="C26" s="17">
        <f>B26-A26</f>
        <v>-721.99789000023156</v>
      </c>
      <c r="D26" s="111">
        <f>C26/B26</f>
        <v>-2.0353575038967094E-4</v>
      </c>
      <c r="E26" s="17">
        <f>100*((-0.3-(D26))/-0.3)</f>
        <v>99.932154749870108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3.5" thickBot="1" x14ac:dyDescent="0.25">
      <c r="A27" s="93" t="s">
        <v>32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</row>
    <row r="28" spans="1:27" ht="17.25" customHeight="1" x14ac:dyDescent="0.2">
      <c r="A28" s="90" t="s">
        <v>33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7.25" customHeight="1" x14ac:dyDescent="0.2">
      <c r="A29" s="9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7.25" customHeight="1" x14ac:dyDescent="0.2">
      <c r="A30" s="9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7.25" customHeight="1" x14ac:dyDescent="0.2">
      <c r="A31" s="9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7.25" customHeight="1" thickBot="1" x14ac:dyDescent="0.25">
      <c r="A32" s="18">
        <f>100*((-0.3-((B26-(A14*0.4+A20*0.4+A26*0.2))/B26))/-0.3)</f>
        <v>74.858738040696394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</sheetData>
  <mergeCells count="16">
    <mergeCell ref="A27:J27"/>
    <mergeCell ref="K27:S27"/>
    <mergeCell ref="T27:AA27"/>
    <mergeCell ref="A28:A31"/>
    <mergeCell ref="B16:B19"/>
    <mergeCell ref="A21:J21"/>
    <mergeCell ref="K21:S21"/>
    <mergeCell ref="T21:AA21"/>
    <mergeCell ref="B22:B25"/>
    <mergeCell ref="A1:AA1"/>
    <mergeCell ref="A2:AA4"/>
    <mergeCell ref="A9:E9"/>
    <mergeCell ref="B10:B13"/>
    <mergeCell ref="A15:J15"/>
    <mergeCell ref="K15:S15"/>
    <mergeCell ref="T15:AA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/>
  </sheetViews>
  <sheetFormatPr defaultRowHeight="12.75" customHeight="1" x14ac:dyDescent="0.2"/>
  <cols>
    <col min="1" max="1" width="45.42578125" bestFit="1" customWidth="1"/>
    <col min="2" max="2" width="36.5703125" bestFit="1" customWidth="1"/>
    <col min="3" max="3" width="49.140625" bestFit="1" customWidth="1"/>
    <col min="4" max="4" width="129" bestFit="1" customWidth="1"/>
    <col min="5" max="5" width="15" bestFit="1" customWidth="1"/>
    <col min="6" max="6" width="13.7109375" bestFit="1" customWidth="1"/>
    <col min="7" max="7" width="16.28515625" bestFit="1" customWidth="1"/>
    <col min="8" max="8" width="50.42578125" bestFit="1" customWidth="1"/>
    <col min="9" max="9" width="51.7109375" bestFit="1" customWidth="1"/>
    <col min="10" max="10" width="16.28515625" bestFit="1" customWidth="1"/>
  </cols>
  <sheetData>
    <row r="1" spans="1:10" ht="12.75" customHeight="1" x14ac:dyDescent="0.2">
      <c r="A1" s="86"/>
      <c r="B1" s="86"/>
      <c r="C1" s="86"/>
      <c r="D1" s="86"/>
      <c r="E1" s="86"/>
      <c r="F1" s="86"/>
      <c r="G1" s="86"/>
      <c r="H1" s="86"/>
      <c r="I1" s="86"/>
      <c r="J1" s="86"/>
    </row>
    <row r="2" spans="1:10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3.25" customHeight="1" x14ac:dyDescent="0.2">
      <c r="A5" s="94" t="s">
        <v>34</v>
      </c>
      <c r="B5" s="75"/>
      <c r="C5" s="75"/>
      <c r="D5" s="75"/>
      <c r="E5" s="75"/>
      <c r="F5" s="75"/>
      <c r="G5" s="75"/>
      <c r="H5" s="75"/>
      <c r="I5" s="75"/>
      <c r="J5" s="75"/>
    </row>
    <row r="6" spans="1:10" ht="17.25" customHeight="1" x14ac:dyDescent="0.2">
      <c r="A6" s="19" t="s">
        <v>35</v>
      </c>
      <c r="B6" s="1"/>
      <c r="C6" s="1"/>
      <c r="D6" s="1"/>
      <c r="E6" s="1"/>
      <c r="F6" s="1"/>
      <c r="G6" s="1"/>
      <c r="H6" s="1"/>
      <c r="I6" s="1"/>
      <c r="J6" s="1"/>
    </row>
    <row r="7" spans="1:10" ht="18.75" customHeight="1" x14ac:dyDescent="0.2">
      <c r="A7" s="20" t="s">
        <v>36</v>
      </c>
      <c r="B7" s="21" t="s">
        <v>37</v>
      </c>
      <c r="C7" s="21" t="s">
        <v>38</v>
      </c>
      <c r="D7" s="21" t="s">
        <v>39</v>
      </c>
      <c r="E7" s="21" t="s">
        <v>40</v>
      </c>
      <c r="F7" s="21" t="s">
        <v>41</v>
      </c>
      <c r="G7" s="21" t="s">
        <v>42</v>
      </c>
      <c r="H7" s="21" t="s">
        <v>43</v>
      </c>
      <c r="I7" s="21" t="s">
        <v>44</v>
      </c>
      <c r="J7" s="21" t="s">
        <v>45</v>
      </c>
    </row>
    <row r="8" spans="1:10" ht="17.25" customHeight="1" x14ac:dyDescent="0.2">
      <c r="A8" s="22">
        <v>1</v>
      </c>
      <c r="B8" s="95" t="s">
        <v>46</v>
      </c>
      <c r="C8" s="24" t="s">
        <v>47</v>
      </c>
      <c r="D8" s="26" t="s">
        <v>48</v>
      </c>
      <c r="E8" s="26" t="s">
        <v>49</v>
      </c>
      <c r="F8" s="25"/>
      <c r="G8" s="26" t="s">
        <v>49</v>
      </c>
      <c r="H8" s="27">
        <v>0</v>
      </c>
      <c r="I8" s="28">
        <v>0</v>
      </c>
      <c r="J8" s="26" t="s">
        <v>50</v>
      </c>
    </row>
    <row r="9" spans="1:10" ht="17.25" customHeight="1" x14ac:dyDescent="0.2">
      <c r="A9" s="22">
        <v>2</v>
      </c>
      <c r="B9" s="96"/>
      <c r="C9" s="24" t="s">
        <v>47</v>
      </c>
      <c r="D9" s="26" t="s">
        <v>51</v>
      </c>
      <c r="E9" s="26" t="s">
        <v>52</v>
      </c>
      <c r="F9" s="25"/>
      <c r="G9" s="26" t="s">
        <v>52</v>
      </c>
      <c r="H9" s="27">
        <v>0</v>
      </c>
      <c r="I9" s="28">
        <v>0</v>
      </c>
      <c r="J9" s="26" t="s">
        <v>50</v>
      </c>
    </row>
    <row r="10" spans="1:10" ht="17.25" customHeight="1" x14ac:dyDescent="0.2">
      <c r="A10" s="22">
        <v>3</v>
      </c>
      <c r="B10" s="96"/>
      <c r="C10" s="24" t="s">
        <v>53</v>
      </c>
      <c r="D10" s="26" t="s">
        <v>54</v>
      </c>
      <c r="E10" s="26" t="s">
        <v>55</v>
      </c>
      <c r="F10" s="25"/>
      <c r="G10" s="26" t="s">
        <v>55</v>
      </c>
      <c r="H10" s="27">
        <v>0</v>
      </c>
      <c r="I10" s="28">
        <v>0</v>
      </c>
      <c r="J10" s="26" t="s">
        <v>50</v>
      </c>
    </row>
    <row r="11" spans="1:10" ht="17.25" customHeight="1" x14ac:dyDescent="0.2">
      <c r="A11" s="22">
        <v>4</v>
      </c>
      <c r="B11" s="96"/>
      <c r="C11" s="24" t="s">
        <v>53</v>
      </c>
      <c r="D11" s="26" t="s">
        <v>56</v>
      </c>
      <c r="E11" s="26" t="s">
        <v>57</v>
      </c>
      <c r="F11" s="26" t="s">
        <v>58</v>
      </c>
      <c r="G11" s="25"/>
      <c r="H11" s="27">
        <v>1</v>
      </c>
      <c r="I11" s="28">
        <v>0</v>
      </c>
      <c r="J11" s="26" t="s">
        <v>59</v>
      </c>
    </row>
    <row r="12" spans="1:10" ht="17.25" customHeight="1" x14ac:dyDescent="0.2">
      <c r="A12" s="22">
        <v>5</v>
      </c>
      <c r="B12" s="96"/>
      <c r="C12" s="24" t="s">
        <v>60</v>
      </c>
      <c r="D12" s="26" t="s">
        <v>61</v>
      </c>
      <c r="E12" s="26" t="s">
        <v>57</v>
      </c>
      <c r="F12" s="26" t="s">
        <v>58</v>
      </c>
      <c r="G12" s="25"/>
      <c r="H12" s="27">
        <v>1</v>
      </c>
      <c r="I12" s="28">
        <v>0</v>
      </c>
      <c r="J12" s="26" t="s">
        <v>59</v>
      </c>
    </row>
    <row r="13" spans="1:10" ht="17.25" customHeight="1" x14ac:dyDescent="0.2">
      <c r="A13" s="22">
        <v>6</v>
      </c>
      <c r="B13" s="96"/>
      <c r="C13" s="24" t="s">
        <v>60</v>
      </c>
      <c r="D13" s="26" t="s">
        <v>62</v>
      </c>
      <c r="E13" s="26" t="s">
        <v>55</v>
      </c>
      <c r="F13" s="25"/>
      <c r="G13" s="26" t="s">
        <v>55</v>
      </c>
      <c r="H13" s="27">
        <v>0</v>
      </c>
      <c r="I13" s="28">
        <v>0</v>
      </c>
      <c r="J13" s="26" t="s">
        <v>50</v>
      </c>
    </row>
    <row r="14" spans="1:10" ht="17.25" customHeight="1" x14ac:dyDescent="0.2">
      <c r="A14" s="22">
        <v>7</v>
      </c>
      <c r="B14" s="96"/>
      <c r="C14" s="24" t="s">
        <v>63</v>
      </c>
      <c r="D14" s="26" t="s">
        <v>64</v>
      </c>
      <c r="E14" s="26" t="s">
        <v>57</v>
      </c>
      <c r="F14" s="26" t="s">
        <v>65</v>
      </c>
      <c r="G14" s="25"/>
      <c r="H14" s="27">
        <v>2</v>
      </c>
      <c r="I14" s="28">
        <v>0</v>
      </c>
      <c r="J14" s="26" t="s">
        <v>59</v>
      </c>
    </row>
    <row r="15" spans="1:10" ht="17.25" customHeight="1" x14ac:dyDescent="0.2">
      <c r="A15" s="22">
        <v>8</v>
      </c>
      <c r="B15" s="96"/>
      <c r="C15" s="24" t="s">
        <v>63</v>
      </c>
      <c r="D15" s="26" t="s">
        <v>66</v>
      </c>
      <c r="E15" s="26" t="s">
        <v>55</v>
      </c>
      <c r="F15" s="25"/>
      <c r="G15" s="26" t="s">
        <v>57</v>
      </c>
      <c r="H15" s="27">
        <v>0</v>
      </c>
      <c r="I15" s="28">
        <v>1</v>
      </c>
      <c r="J15" s="26" t="s">
        <v>59</v>
      </c>
    </row>
    <row r="16" spans="1:10" ht="17.25" customHeight="1" x14ac:dyDescent="0.2">
      <c r="A16" s="22">
        <v>9</v>
      </c>
      <c r="B16" s="96"/>
      <c r="C16" s="24" t="s">
        <v>67</v>
      </c>
      <c r="D16" s="26" t="s">
        <v>68</v>
      </c>
      <c r="E16" s="26" t="s">
        <v>57</v>
      </c>
      <c r="F16" s="26" t="s">
        <v>58</v>
      </c>
      <c r="G16" s="25"/>
      <c r="H16" s="27">
        <v>1</v>
      </c>
      <c r="I16" s="28">
        <v>0</v>
      </c>
      <c r="J16" s="26" t="s">
        <v>59</v>
      </c>
    </row>
    <row r="17" spans="1:10" ht="17.25" customHeight="1" x14ac:dyDescent="0.2">
      <c r="A17" s="22">
        <v>10</v>
      </c>
      <c r="B17" s="97"/>
      <c r="C17" s="24" t="s">
        <v>69</v>
      </c>
      <c r="D17" s="26" t="s">
        <v>70</v>
      </c>
      <c r="E17" s="26" t="s">
        <v>57</v>
      </c>
      <c r="F17" s="26" t="s">
        <v>71</v>
      </c>
      <c r="G17" s="25"/>
      <c r="H17" s="27">
        <v>3</v>
      </c>
      <c r="I17" s="28">
        <v>0</v>
      </c>
      <c r="J17" s="26" t="s">
        <v>59</v>
      </c>
    </row>
    <row r="18" spans="1:10" ht="17.25" customHeight="1" x14ac:dyDescent="0.2">
      <c r="A18" s="22">
        <v>11</v>
      </c>
      <c r="B18" s="95" t="s">
        <v>72</v>
      </c>
      <c r="C18" s="24" t="s">
        <v>73</v>
      </c>
      <c r="D18" s="26" t="s">
        <v>74</v>
      </c>
      <c r="E18" s="26" t="s">
        <v>49</v>
      </c>
      <c r="F18" s="25"/>
      <c r="G18" s="26" t="s">
        <v>49</v>
      </c>
      <c r="H18" s="27">
        <v>0</v>
      </c>
      <c r="I18" s="28">
        <v>0</v>
      </c>
      <c r="J18" s="26" t="s">
        <v>50</v>
      </c>
    </row>
    <row r="19" spans="1:10" ht="17.25" customHeight="1" x14ac:dyDescent="0.2">
      <c r="A19" s="22">
        <v>12</v>
      </c>
      <c r="B19" s="96"/>
      <c r="C19" s="24" t="s">
        <v>73</v>
      </c>
      <c r="D19" s="26" t="s">
        <v>75</v>
      </c>
      <c r="E19" s="26" t="s">
        <v>57</v>
      </c>
      <c r="F19" s="25"/>
      <c r="G19" s="26" t="s">
        <v>57</v>
      </c>
      <c r="H19" s="27">
        <v>0</v>
      </c>
      <c r="I19" s="28">
        <v>0</v>
      </c>
      <c r="J19" s="26" t="s">
        <v>50</v>
      </c>
    </row>
    <row r="20" spans="1:10" ht="17.25" customHeight="1" x14ac:dyDescent="0.2">
      <c r="A20" s="22">
        <v>13</v>
      </c>
      <c r="B20" s="96"/>
      <c r="C20" s="24" t="s">
        <v>73</v>
      </c>
      <c r="D20" s="26" t="s">
        <v>76</v>
      </c>
      <c r="E20" s="26" t="s">
        <v>52</v>
      </c>
      <c r="F20" s="25"/>
      <c r="G20" s="26" t="s">
        <v>52</v>
      </c>
      <c r="H20" s="27">
        <v>0</v>
      </c>
      <c r="I20" s="28">
        <v>0</v>
      </c>
      <c r="J20" s="26" t="s">
        <v>50</v>
      </c>
    </row>
    <row r="21" spans="1:10" ht="17.25" customHeight="1" x14ac:dyDescent="0.2">
      <c r="A21" s="22">
        <v>14</v>
      </c>
      <c r="B21" s="96"/>
      <c r="C21" s="24" t="s">
        <v>77</v>
      </c>
      <c r="D21" s="26" t="s">
        <v>78</v>
      </c>
      <c r="E21" s="26" t="s">
        <v>57</v>
      </c>
      <c r="F21" s="26" t="s">
        <v>58</v>
      </c>
      <c r="G21" s="25"/>
      <c r="H21" s="27">
        <v>1</v>
      </c>
      <c r="I21" s="28">
        <v>0</v>
      </c>
      <c r="J21" s="26" t="s">
        <v>59</v>
      </c>
    </row>
    <row r="22" spans="1:10" ht="17.25" customHeight="1" x14ac:dyDescent="0.2">
      <c r="A22" s="22">
        <v>15</v>
      </c>
      <c r="B22" s="96"/>
      <c r="C22" s="24" t="s">
        <v>77</v>
      </c>
      <c r="D22" s="26" t="s">
        <v>79</v>
      </c>
      <c r="E22" s="26" t="s">
        <v>52</v>
      </c>
      <c r="F22" s="25"/>
      <c r="G22" s="26" t="s">
        <v>52</v>
      </c>
      <c r="H22" s="27">
        <v>0</v>
      </c>
      <c r="I22" s="28">
        <v>0</v>
      </c>
      <c r="J22" s="26" t="s">
        <v>50</v>
      </c>
    </row>
    <row r="23" spans="1:10" ht="17.25" customHeight="1" x14ac:dyDescent="0.2">
      <c r="A23" s="22">
        <v>16</v>
      </c>
      <c r="B23" s="96"/>
      <c r="C23" s="24" t="s">
        <v>77</v>
      </c>
      <c r="D23" s="26" t="s">
        <v>80</v>
      </c>
      <c r="E23" s="26" t="s">
        <v>49</v>
      </c>
      <c r="F23" s="25"/>
      <c r="G23" s="26" t="s">
        <v>49</v>
      </c>
      <c r="H23" s="27">
        <v>0</v>
      </c>
      <c r="I23" s="28">
        <v>0</v>
      </c>
      <c r="J23" s="26" t="s">
        <v>50</v>
      </c>
    </row>
    <row r="24" spans="1:10" ht="17.25" customHeight="1" x14ac:dyDescent="0.2">
      <c r="A24" s="22">
        <v>17</v>
      </c>
      <c r="B24" s="96"/>
      <c r="C24" s="24" t="s">
        <v>81</v>
      </c>
      <c r="D24" s="26" t="s">
        <v>82</v>
      </c>
      <c r="E24" s="26" t="s">
        <v>52</v>
      </c>
      <c r="F24" s="25"/>
      <c r="G24" s="26" t="s">
        <v>52</v>
      </c>
      <c r="H24" s="27">
        <v>0</v>
      </c>
      <c r="I24" s="28">
        <v>0</v>
      </c>
      <c r="J24" s="26" t="s">
        <v>50</v>
      </c>
    </row>
    <row r="25" spans="1:10" ht="17.25" customHeight="1" x14ac:dyDescent="0.2">
      <c r="A25" s="22">
        <v>18</v>
      </c>
      <c r="B25" s="96"/>
      <c r="C25" s="24" t="s">
        <v>81</v>
      </c>
      <c r="D25" s="26" t="s">
        <v>83</v>
      </c>
      <c r="E25" s="26" t="s">
        <v>49</v>
      </c>
      <c r="F25" s="25"/>
      <c r="G25" s="26" t="s">
        <v>49</v>
      </c>
      <c r="H25" s="27">
        <v>0</v>
      </c>
      <c r="I25" s="28">
        <v>0</v>
      </c>
      <c r="J25" s="26" t="s">
        <v>50</v>
      </c>
    </row>
    <row r="26" spans="1:10" ht="17.25" customHeight="1" x14ac:dyDescent="0.2">
      <c r="A26" s="22">
        <v>19</v>
      </c>
      <c r="B26" s="96"/>
      <c r="C26" s="24" t="s">
        <v>84</v>
      </c>
      <c r="D26" s="26" t="s">
        <v>85</v>
      </c>
      <c r="E26" s="26" t="s">
        <v>52</v>
      </c>
      <c r="F26" s="25"/>
      <c r="G26" s="26" t="s">
        <v>52</v>
      </c>
      <c r="H26" s="27">
        <v>0</v>
      </c>
      <c r="I26" s="28">
        <v>0</v>
      </c>
      <c r="J26" s="26" t="s">
        <v>50</v>
      </c>
    </row>
    <row r="27" spans="1:10" ht="17.25" customHeight="1" x14ac:dyDescent="0.2">
      <c r="A27" s="22">
        <v>20</v>
      </c>
      <c r="B27" s="96"/>
      <c r="C27" s="24" t="s">
        <v>84</v>
      </c>
      <c r="D27" s="26" t="s">
        <v>86</v>
      </c>
      <c r="E27" s="26" t="s">
        <v>57</v>
      </c>
      <c r="F27" s="25"/>
      <c r="G27" s="26" t="s">
        <v>57</v>
      </c>
      <c r="H27" s="27">
        <v>0</v>
      </c>
      <c r="I27" s="28">
        <v>0</v>
      </c>
      <c r="J27" s="26" t="s">
        <v>50</v>
      </c>
    </row>
    <row r="28" spans="1:10" ht="17.25" customHeight="1" x14ac:dyDescent="0.2">
      <c r="A28" s="22">
        <v>21</v>
      </c>
      <c r="B28" s="96"/>
      <c r="C28" s="24" t="s">
        <v>84</v>
      </c>
      <c r="D28" s="26" t="s">
        <v>87</v>
      </c>
      <c r="E28" s="26" t="s">
        <v>49</v>
      </c>
      <c r="F28" s="25"/>
      <c r="G28" s="26" t="s">
        <v>49</v>
      </c>
      <c r="H28" s="27">
        <v>0</v>
      </c>
      <c r="I28" s="28">
        <v>0</v>
      </c>
      <c r="J28" s="26" t="s">
        <v>50</v>
      </c>
    </row>
    <row r="29" spans="1:10" ht="17.25" customHeight="1" x14ac:dyDescent="0.2">
      <c r="A29" s="22">
        <v>22</v>
      </c>
      <c r="B29" s="96"/>
      <c r="C29" s="24" t="s">
        <v>84</v>
      </c>
      <c r="D29" s="26" t="s">
        <v>88</v>
      </c>
      <c r="E29" s="26" t="s">
        <v>55</v>
      </c>
      <c r="F29" s="25"/>
      <c r="G29" s="26" t="s">
        <v>55</v>
      </c>
      <c r="H29" s="27">
        <v>0</v>
      </c>
      <c r="I29" s="28">
        <v>0</v>
      </c>
      <c r="J29" s="26" t="s">
        <v>50</v>
      </c>
    </row>
    <row r="30" spans="1:10" ht="17.25" customHeight="1" x14ac:dyDescent="0.2">
      <c r="A30" s="22">
        <v>23</v>
      </c>
      <c r="B30" s="96"/>
      <c r="C30" s="24" t="s">
        <v>89</v>
      </c>
      <c r="D30" s="26" t="s">
        <v>90</v>
      </c>
      <c r="E30" s="26" t="s">
        <v>57</v>
      </c>
      <c r="F30" s="25"/>
      <c r="G30" s="26" t="s">
        <v>57</v>
      </c>
      <c r="H30" s="27">
        <v>0</v>
      </c>
      <c r="I30" s="28">
        <v>0</v>
      </c>
      <c r="J30" s="26" t="s">
        <v>50</v>
      </c>
    </row>
    <row r="31" spans="1:10" ht="17.25" customHeight="1" x14ac:dyDescent="0.2">
      <c r="A31" s="22">
        <v>24</v>
      </c>
      <c r="B31" s="96"/>
      <c r="C31" s="24" t="s">
        <v>89</v>
      </c>
      <c r="D31" s="26" t="s">
        <v>91</v>
      </c>
      <c r="E31" s="26" t="s">
        <v>55</v>
      </c>
      <c r="F31" s="25"/>
      <c r="G31" s="26" t="s">
        <v>55</v>
      </c>
      <c r="H31" s="27">
        <v>0</v>
      </c>
      <c r="I31" s="28">
        <v>0</v>
      </c>
      <c r="J31" s="26" t="s">
        <v>50</v>
      </c>
    </row>
    <row r="32" spans="1:10" ht="17.25" customHeight="1" x14ac:dyDescent="0.2">
      <c r="A32" s="98">
        <v>25</v>
      </c>
      <c r="B32" s="96"/>
      <c r="C32" s="99" t="s">
        <v>89</v>
      </c>
      <c r="D32" s="100" t="s">
        <v>92</v>
      </c>
      <c r="E32" s="102" t="s">
        <v>52</v>
      </c>
      <c r="F32" s="29"/>
      <c r="G32" s="102" t="s">
        <v>52</v>
      </c>
      <c r="H32" s="103">
        <v>0</v>
      </c>
      <c r="I32" s="104">
        <v>0</v>
      </c>
      <c r="J32" s="102" t="s">
        <v>50</v>
      </c>
    </row>
    <row r="33" spans="1:10" ht="17.25" customHeight="1" x14ac:dyDescent="0.2">
      <c r="A33" s="97"/>
      <c r="B33" s="96"/>
      <c r="C33" s="97"/>
      <c r="D33" s="101"/>
      <c r="E33" s="101"/>
      <c r="F33" s="30"/>
      <c r="G33" s="101"/>
      <c r="H33" s="101"/>
      <c r="I33" s="105"/>
      <c r="J33" s="101"/>
    </row>
    <row r="34" spans="1:10" ht="17.25" customHeight="1" x14ac:dyDescent="0.2">
      <c r="A34" s="98">
        <v>26</v>
      </c>
      <c r="B34" s="96"/>
      <c r="C34" s="99" t="s">
        <v>89</v>
      </c>
      <c r="D34" s="100" t="s">
        <v>93</v>
      </c>
      <c r="E34" s="102" t="s">
        <v>49</v>
      </c>
      <c r="F34" s="29"/>
      <c r="G34" s="102" t="s">
        <v>49</v>
      </c>
      <c r="H34" s="103">
        <v>0</v>
      </c>
      <c r="I34" s="104">
        <v>0</v>
      </c>
      <c r="J34" s="102" t="s">
        <v>50</v>
      </c>
    </row>
    <row r="35" spans="1:10" ht="17.25" customHeight="1" x14ac:dyDescent="0.2">
      <c r="A35" s="97"/>
      <c r="B35" s="96"/>
      <c r="C35" s="97"/>
      <c r="D35" s="101"/>
      <c r="E35" s="101"/>
      <c r="F35" s="30"/>
      <c r="G35" s="101"/>
      <c r="H35" s="101"/>
      <c r="I35" s="105"/>
      <c r="J35" s="101"/>
    </row>
    <row r="36" spans="1:10" ht="17.25" customHeight="1" x14ac:dyDescent="0.2">
      <c r="A36" s="22">
        <v>27</v>
      </c>
      <c r="B36" s="96"/>
      <c r="C36" s="24" t="s">
        <v>94</v>
      </c>
      <c r="D36" s="26" t="s">
        <v>95</v>
      </c>
      <c r="E36" s="26" t="s">
        <v>52</v>
      </c>
      <c r="F36" s="25"/>
      <c r="G36" s="26" t="s">
        <v>52</v>
      </c>
      <c r="H36" s="27">
        <v>0</v>
      </c>
      <c r="I36" s="28">
        <v>0</v>
      </c>
      <c r="J36" s="26" t="s">
        <v>50</v>
      </c>
    </row>
    <row r="37" spans="1:10" ht="17.25" customHeight="1" x14ac:dyDescent="0.2">
      <c r="A37" s="22">
        <v>28</v>
      </c>
      <c r="B37" s="96"/>
      <c r="C37" s="24" t="s">
        <v>96</v>
      </c>
      <c r="D37" s="26" t="s">
        <v>97</v>
      </c>
      <c r="E37" s="26" t="s">
        <v>49</v>
      </c>
      <c r="F37" s="25"/>
      <c r="G37" s="26" t="s">
        <v>49</v>
      </c>
      <c r="H37" s="27">
        <v>0</v>
      </c>
      <c r="I37" s="28">
        <v>0</v>
      </c>
      <c r="J37" s="26" t="s">
        <v>50</v>
      </c>
    </row>
    <row r="38" spans="1:10" ht="17.25" customHeight="1" x14ac:dyDescent="0.2">
      <c r="A38" s="22">
        <v>29</v>
      </c>
      <c r="B38" s="96"/>
      <c r="C38" s="24" t="s">
        <v>96</v>
      </c>
      <c r="D38" s="26" t="s">
        <v>98</v>
      </c>
      <c r="E38" s="26" t="s">
        <v>55</v>
      </c>
      <c r="F38" s="25"/>
      <c r="G38" s="26" t="s">
        <v>55</v>
      </c>
      <c r="H38" s="27">
        <v>0</v>
      </c>
      <c r="I38" s="28">
        <v>0</v>
      </c>
      <c r="J38" s="26" t="s">
        <v>50</v>
      </c>
    </row>
    <row r="39" spans="1:10" ht="17.25" customHeight="1" x14ac:dyDescent="0.2">
      <c r="A39" s="22">
        <v>30</v>
      </c>
      <c r="B39" s="96"/>
      <c r="C39" s="24" t="s">
        <v>96</v>
      </c>
      <c r="D39" s="26" t="s">
        <v>99</v>
      </c>
      <c r="E39" s="26" t="s">
        <v>52</v>
      </c>
      <c r="F39" s="25"/>
      <c r="G39" s="26" t="s">
        <v>52</v>
      </c>
      <c r="H39" s="27">
        <v>0</v>
      </c>
      <c r="I39" s="28">
        <v>0</v>
      </c>
      <c r="J39" s="26" t="s">
        <v>50</v>
      </c>
    </row>
    <row r="40" spans="1:10" ht="17.25" customHeight="1" x14ac:dyDescent="0.2">
      <c r="A40" s="22">
        <v>31</v>
      </c>
      <c r="B40" s="96"/>
      <c r="C40" s="24" t="s">
        <v>100</v>
      </c>
      <c r="D40" s="26" t="s">
        <v>101</v>
      </c>
      <c r="E40" s="26" t="s">
        <v>57</v>
      </c>
      <c r="F40" s="25"/>
      <c r="G40" s="26" t="s">
        <v>57</v>
      </c>
      <c r="H40" s="27">
        <v>0</v>
      </c>
      <c r="I40" s="28">
        <v>0</v>
      </c>
      <c r="J40" s="26" t="s">
        <v>50</v>
      </c>
    </row>
    <row r="41" spans="1:10" ht="17.25" customHeight="1" x14ac:dyDescent="0.2">
      <c r="A41" s="22">
        <v>32</v>
      </c>
      <c r="B41" s="96"/>
      <c r="C41" s="24" t="s">
        <v>100</v>
      </c>
      <c r="D41" s="26" t="s">
        <v>102</v>
      </c>
      <c r="E41" s="26" t="s">
        <v>55</v>
      </c>
      <c r="F41" s="25"/>
      <c r="G41" s="26" t="s">
        <v>57</v>
      </c>
      <c r="H41" s="27">
        <v>0</v>
      </c>
      <c r="I41" s="28">
        <v>1</v>
      </c>
      <c r="J41" s="26" t="s">
        <v>59</v>
      </c>
    </row>
    <row r="42" spans="1:10" ht="17.25" customHeight="1" x14ac:dyDescent="0.2">
      <c r="A42" s="22">
        <v>33</v>
      </c>
      <c r="B42" s="96"/>
      <c r="C42" s="24" t="s">
        <v>100</v>
      </c>
      <c r="D42" s="26" t="s">
        <v>103</v>
      </c>
      <c r="E42" s="26" t="s">
        <v>49</v>
      </c>
      <c r="F42" s="25"/>
      <c r="G42" s="26" t="s">
        <v>49</v>
      </c>
      <c r="H42" s="27">
        <v>0</v>
      </c>
      <c r="I42" s="28">
        <v>0</v>
      </c>
      <c r="J42" s="26" t="s">
        <v>50</v>
      </c>
    </row>
    <row r="43" spans="1:10" ht="17.25" customHeight="1" x14ac:dyDescent="0.2">
      <c r="A43" s="22">
        <v>34</v>
      </c>
      <c r="B43" s="96"/>
      <c r="C43" s="24" t="s">
        <v>104</v>
      </c>
      <c r="D43" s="26" t="s">
        <v>105</v>
      </c>
      <c r="E43" s="26" t="s">
        <v>57</v>
      </c>
      <c r="F43" s="25"/>
      <c r="G43" s="26" t="s">
        <v>57</v>
      </c>
      <c r="H43" s="27">
        <v>0</v>
      </c>
      <c r="I43" s="28">
        <v>0</v>
      </c>
      <c r="J43" s="26" t="s">
        <v>50</v>
      </c>
    </row>
    <row r="44" spans="1:10" ht="17.25" customHeight="1" x14ac:dyDescent="0.2">
      <c r="A44" s="22">
        <v>35</v>
      </c>
      <c r="B44" s="96"/>
      <c r="C44" s="24" t="s">
        <v>104</v>
      </c>
      <c r="D44" s="26" t="s">
        <v>106</v>
      </c>
      <c r="E44" s="26" t="s">
        <v>52</v>
      </c>
      <c r="F44" s="25"/>
      <c r="G44" s="26" t="s">
        <v>52</v>
      </c>
      <c r="H44" s="27">
        <v>0</v>
      </c>
      <c r="I44" s="28">
        <v>0</v>
      </c>
      <c r="J44" s="26" t="s">
        <v>50</v>
      </c>
    </row>
    <row r="45" spans="1:10" ht="17.25" customHeight="1" x14ac:dyDescent="0.2">
      <c r="A45" s="22">
        <v>36</v>
      </c>
      <c r="B45" s="96"/>
      <c r="C45" s="24" t="s">
        <v>107</v>
      </c>
      <c r="D45" s="26" t="s">
        <v>108</v>
      </c>
      <c r="E45" s="26" t="s">
        <v>57</v>
      </c>
      <c r="F45" s="25"/>
      <c r="G45" s="26" t="s">
        <v>57</v>
      </c>
      <c r="H45" s="27">
        <v>0</v>
      </c>
      <c r="I45" s="28">
        <v>0</v>
      </c>
      <c r="J45" s="26" t="s">
        <v>50</v>
      </c>
    </row>
    <row r="46" spans="1:10" ht="17.25" customHeight="1" x14ac:dyDescent="0.2">
      <c r="A46" s="22">
        <v>37</v>
      </c>
      <c r="B46" s="96"/>
      <c r="C46" s="24" t="s">
        <v>109</v>
      </c>
      <c r="D46" s="26" t="s">
        <v>110</v>
      </c>
      <c r="E46" s="26" t="s">
        <v>55</v>
      </c>
      <c r="F46" s="25"/>
      <c r="G46" s="26" t="s">
        <v>55</v>
      </c>
      <c r="H46" s="27">
        <v>0</v>
      </c>
      <c r="I46" s="28">
        <v>0</v>
      </c>
      <c r="J46" s="26" t="s">
        <v>50</v>
      </c>
    </row>
    <row r="47" spans="1:10" ht="17.25" customHeight="1" x14ac:dyDescent="0.2">
      <c r="A47" s="22">
        <v>38</v>
      </c>
      <c r="B47" s="96"/>
      <c r="C47" s="24" t="s">
        <v>109</v>
      </c>
      <c r="D47" s="26" t="s">
        <v>111</v>
      </c>
      <c r="E47" s="26" t="s">
        <v>52</v>
      </c>
      <c r="F47" s="25"/>
      <c r="G47" s="26" t="s">
        <v>52</v>
      </c>
      <c r="H47" s="27">
        <v>0</v>
      </c>
      <c r="I47" s="28">
        <v>0</v>
      </c>
      <c r="J47" s="26" t="s">
        <v>50</v>
      </c>
    </row>
    <row r="48" spans="1:10" ht="17.25" customHeight="1" x14ac:dyDescent="0.2">
      <c r="A48" s="22">
        <v>39</v>
      </c>
      <c r="B48" s="96"/>
      <c r="C48" s="24" t="s">
        <v>112</v>
      </c>
      <c r="D48" s="26" t="s">
        <v>113</v>
      </c>
      <c r="E48" s="26" t="s">
        <v>52</v>
      </c>
      <c r="F48" s="25"/>
      <c r="G48" s="26" t="s">
        <v>52</v>
      </c>
      <c r="H48" s="27">
        <v>0</v>
      </c>
      <c r="I48" s="28">
        <v>0</v>
      </c>
      <c r="J48" s="26" t="s">
        <v>50</v>
      </c>
    </row>
    <row r="49" spans="1:10" ht="17.25" customHeight="1" x14ac:dyDescent="0.2">
      <c r="A49" s="22">
        <v>40</v>
      </c>
      <c r="B49" s="97"/>
      <c r="C49" s="24" t="s">
        <v>112</v>
      </c>
      <c r="D49" s="26" t="s">
        <v>114</v>
      </c>
      <c r="E49" s="26" t="s">
        <v>57</v>
      </c>
      <c r="F49" s="25"/>
      <c r="G49" s="26" t="s">
        <v>57</v>
      </c>
      <c r="H49" s="27">
        <v>0</v>
      </c>
      <c r="I49" s="28">
        <v>0</v>
      </c>
      <c r="J49" s="26" t="s">
        <v>50</v>
      </c>
    </row>
    <row r="50" spans="1:10" ht="17.25" customHeight="1" x14ac:dyDescent="0.2">
      <c r="A50" s="22">
        <v>41</v>
      </c>
      <c r="B50" s="95" t="s">
        <v>115</v>
      </c>
      <c r="C50" s="24" t="s">
        <v>47</v>
      </c>
      <c r="D50" s="26" t="s">
        <v>116</v>
      </c>
      <c r="E50" s="26" t="s">
        <v>49</v>
      </c>
      <c r="F50" s="25"/>
      <c r="G50" s="26" t="s">
        <v>49</v>
      </c>
      <c r="H50" s="27">
        <v>0</v>
      </c>
      <c r="I50" s="28">
        <v>0</v>
      </c>
      <c r="J50" s="26" t="s">
        <v>50</v>
      </c>
    </row>
    <row r="51" spans="1:10" ht="17.25" customHeight="1" x14ac:dyDescent="0.2">
      <c r="A51" s="22">
        <v>42</v>
      </c>
      <c r="B51" s="96"/>
      <c r="C51" s="24" t="s">
        <v>47</v>
      </c>
      <c r="D51" s="26" t="s">
        <v>51</v>
      </c>
      <c r="E51" s="26" t="s">
        <v>52</v>
      </c>
      <c r="F51" s="25"/>
      <c r="G51" s="26" t="s">
        <v>52</v>
      </c>
      <c r="H51" s="27">
        <v>0</v>
      </c>
      <c r="I51" s="28">
        <v>0</v>
      </c>
      <c r="J51" s="26" t="s">
        <v>50</v>
      </c>
    </row>
    <row r="52" spans="1:10" ht="17.25" customHeight="1" x14ac:dyDescent="0.2">
      <c r="A52" s="22">
        <v>43</v>
      </c>
      <c r="B52" s="96"/>
      <c r="C52" s="24" t="s">
        <v>117</v>
      </c>
      <c r="D52" s="26" t="s">
        <v>118</v>
      </c>
      <c r="E52" s="26" t="s">
        <v>52</v>
      </c>
      <c r="F52" s="25"/>
      <c r="G52" s="26" t="s">
        <v>52</v>
      </c>
      <c r="H52" s="27">
        <v>0</v>
      </c>
      <c r="I52" s="28">
        <v>0</v>
      </c>
      <c r="J52" s="26" t="s">
        <v>50</v>
      </c>
    </row>
    <row r="53" spans="1:10" ht="17.25" customHeight="1" x14ac:dyDescent="0.2">
      <c r="A53" s="22">
        <v>44</v>
      </c>
      <c r="B53" s="96"/>
      <c r="C53" s="24" t="s">
        <v>117</v>
      </c>
      <c r="D53" s="26" t="s">
        <v>119</v>
      </c>
      <c r="E53" s="26" t="s">
        <v>57</v>
      </c>
      <c r="F53" s="26" t="s">
        <v>65</v>
      </c>
      <c r="G53" s="25"/>
      <c r="H53" s="27">
        <v>2</v>
      </c>
      <c r="I53" s="28">
        <v>0</v>
      </c>
      <c r="J53" s="26" t="s">
        <v>59</v>
      </c>
    </row>
    <row r="54" spans="1:10" ht="17.25" customHeight="1" x14ac:dyDescent="0.2">
      <c r="A54" s="22">
        <v>45</v>
      </c>
      <c r="B54" s="96"/>
      <c r="C54" s="24" t="s">
        <v>117</v>
      </c>
      <c r="D54" s="26" t="s">
        <v>120</v>
      </c>
      <c r="E54" s="26" t="s">
        <v>49</v>
      </c>
      <c r="F54" s="25"/>
      <c r="G54" s="26" t="s">
        <v>49</v>
      </c>
      <c r="H54" s="27">
        <v>0</v>
      </c>
      <c r="I54" s="28">
        <v>0</v>
      </c>
      <c r="J54" s="26" t="s">
        <v>50</v>
      </c>
    </row>
    <row r="55" spans="1:10" ht="17.25" customHeight="1" x14ac:dyDescent="0.2">
      <c r="A55" s="22">
        <v>46</v>
      </c>
      <c r="B55" s="96"/>
      <c r="C55" s="24" t="s">
        <v>121</v>
      </c>
      <c r="D55" s="26" t="s">
        <v>122</v>
      </c>
      <c r="E55" s="26" t="s">
        <v>57</v>
      </c>
      <c r="F55" s="25"/>
      <c r="G55" s="26" t="s">
        <v>57</v>
      </c>
      <c r="H55" s="27">
        <v>0</v>
      </c>
      <c r="I55" s="28">
        <v>0</v>
      </c>
      <c r="J55" s="26" t="s">
        <v>50</v>
      </c>
    </row>
    <row r="56" spans="1:10" ht="17.25" customHeight="1" x14ac:dyDescent="0.2">
      <c r="A56" s="22">
        <v>47</v>
      </c>
      <c r="B56" s="97"/>
      <c r="C56" s="24" t="s">
        <v>121</v>
      </c>
      <c r="D56" s="26" t="s">
        <v>123</v>
      </c>
      <c r="E56" s="26" t="s">
        <v>55</v>
      </c>
      <c r="F56" s="25"/>
      <c r="G56" s="26" t="s">
        <v>55</v>
      </c>
      <c r="H56" s="27">
        <v>0</v>
      </c>
      <c r="I56" s="28">
        <v>0</v>
      </c>
      <c r="J56" s="26" t="s">
        <v>50</v>
      </c>
    </row>
    <row r="57" spans="1:10" ht="17.25" customHeight="1" x14ac:dyDescent="0.2">
      <c r="A57" s="22">
        <v>48</v>
      </c>
      <c r="B57" s="23" t="s">
        <v>124</v>
      </c>
      <c r="C57" s="24" t="s">
        <v>125</v>
      </c>
      <c r="D57" s="26" t="s">
        <v>126</v>
      </c>
      <c r="E57" s="26" t="s">
        <v>52</v>
      </c>
      <c r="F57" s="25"/>
      <c r="G57" s="26" t="s">
        <v>52</v>
      </c>
      <c r="H57" s="27">
        <v>0</v>
      </c>
      <c r="I57" s="28">
        <v>0</v>
      </c>
      <c r="J57" s="26" t="s">
        <v>50</v>
      </c>
    </row>
    <row r="58" spans="1:10" ht="17.25" customHeight="1" x14ac:dyDescent="0.2">
      <c r="A58" s="22">
        <v>49</v>
      </c>
      <c r="B58" s="23" t="s">
        <v>127</v>
      </c>
      <c r="C58" s="24" t="s">
        <v>128</v>
      </c>
      <c r="D58" s="26" t="s">
        <v>129</v>
      </c>
      <c r="E58" s="26" t="s">
        <v>52</v>
      </c>
      <c r="F58" s="25"/>
      <c r="G58" s="26" t="s">
        <v>52</v>
      </c>
      <c r="H58" s="27">
        <v>0</v>
      </c>
      <c r="I58" s="28">
        <v>0</v>
      </c>
      <c r="J58" s="26" t="s">
        <v>50</v>
      </c>
    </row>
    <row r="59" spans="1:10" ht="17.25" customHeight="1" x14ac:dyDescent="0.2">
      <c r="A59" s="22">
        <v>50</v>
      </c>
      <c r="B59" s="95" t="s">
        <v>130</v>
      </c>
      <c r="C59" s="24" t="s">
        <v>131</v>
      </c>
      <c r="D59" s="26" t="s">
        <v>132</v>
      </c>
      <c r="E59" s="26" t="s">
        <v>57</v>
      </c>
      <c r="F59" s="25"/>
      <c r="G59" s="26" t="s">
        <v>57</v>
      </c>
      <c r="H59" s="27">
        <v>0</v>
      </c>
      <c r="I59" s="28">
        <v>0</v>
      </c>
      <c r="J59" s="26" t="s">
        <v>50</v>
      </c>
    </row>
    <row r="60" spans="1:10" ht="17.25" customHeight="1" x14ac:dyDescent="0.2">
      <c r="A60" s="22">
        <v>51</v>
      </c>
      <c r="B60" s="96"/>
      <c r="C60" s="24" t="s">
        <v>131</v>
      </c>
      <c r="D60" s="26" t="s">
        <v>133</v>
      </c>
      <c r="E60" s="26" t="s">
        <v>49</v>
      </c>
      <c r="F60" s="25"/>
      <c r="G60" s="26" t="s">
        <v>49</v>
      </c>
      <c r="H60" s="27">
        <v>0</v>
      </c>
      <c r="I60" s="28">
        <v>0</v>
      </c>
      <c r="J60" s="26" t="s">
        <v>50</v>
      </c>
    </row>
    <row r="61" spans="1:10" ht="17.25" customHeight="1" x14ac:dyDescent="0.2">
      <c r="A61" s="22">
        <v>52</v>
      </c>
      <c r="B61" s="97"/>
      <c r="C61" s="24" t="s">
        <v>131</v>
      </c>
      <c r="D61" s="26" t="s">
        <v>134</v>
      </c>
      <c r="E61" s="26" t="s">
        <v>55</v>
      </c>
      <c r="F61" s="25"/>
      <c r="G61" s="26" t="s">
        <v>55</v>
      </c>
      <c r="H61" s="27">
        <v>0</v>
      </c>
      <c r="I61" s="28">
        <v>0</v>
      </c>
      <c r="J61" s="26" t="s">
        <v>50</v>
      </c>
    </row>
    <row r="62" spans="1:10" ht="17.25" customHeight="1" x14ac:dyDescent="0.2">
      <c r="A62" s="22">
        <v>53</v>
      </c>
      <c r="B62" s="95" t="s">
        <v>135</v>
      </c>
      <c r="C62" s="24" t="s">
        <v>131</v>
      </c>
      <c r="D62" s="26" t="s">
        <v>136</v>
      </c>
      <c r="E62" s="26" t="s">
        <v>49</v>
      </c>
      <c r="F62" s="25"/>
      <c r="G62" s="26" t="s">
        <v>49</v>
      </c>
      <c r="H62" s="27">
        <v>0</v>
      </c>
      <c r="I62" s="28">
        <v>0</v>
      </c>
      <c r="J62" s="26" t="s">
        <v>50</v>
      </c>
    </row>
    <row r="63" spans="1:10" ht="17.25" customHeight="1" x14ac:dyDescent="0.2">
      <c r="A63" s="22">
        <v>54</v>
      </c>
      <c r="B63" s="96"/>
      <c r="C63" s="24" t="s">
        <v>131</v>
      </c>
      <c r="D63" s="26" t="s">
        <v>137</v>
      </c>
      <c r="E63" s="26" t="s">
        <v>52</v>
      </c>
      <c r="F63" s="25"/>
      <c r="G63" s="26" t="s">
        <v>52</v>
      </c>
      <c r="H63" s="27">
        <v>0</v>
      </c>
      <c r="I63" s="28">
        <v>0</v>
      </c>
      <c r="J63" s="26" t="s">
        <v>50</v>
      </c>
    </row>
    <row r="64" spans="1:10" ht="17.25" customHeight="1" x14ac:dyDescent="0.2">
      <c r="A64" s="31">
        <v>55</v>
      </c>
      <c r="B64" s="106"/>
      <c r="C64" s="32" t="s">
        <v>131</v>
      </c>
      <c r="D64" s="34" t="s">
        <v>138</v>
      </c>
      <c r="E64" s="34" t="s">
        <v>57</v>
      </c>
      <c r="F64" s="33"/>
      <c r="G64" s="34" t="s">
        <v>57</v>
      </c>
      <c r="H64" s="35">
        <v>0</v>
      </c>
      <c r="I64" s="36">
        <v>0</v>
      </c>
      <c r="J64" s="34" t="s">
        <v>50</v>
      </c>
    </row>
    <row r="65" spans="1:10" x14ac:dyDescent="0.2">
      <c r="A65" s="75"/>
      <c r="B65" s="75"/>
      <c r="C65" s="75"/>
      <c r="D65" s="75"/>
      <c r="E65" s="75"/>
      <c r="F65" s="75"/>
      <c r="G65" s="75"/>
      <c r="H65" s="75"/>
      <c r="I65" s="75"/>
      <c r="J65" s="75"/>
    </row>
    <row r="66" spans="1:10" x14ac:dyDescent="0.2">
      <c r="A66" s="75"/>
      <c r="B66" s="75"/>
      <c r="C66" s="75"/>
      <c r="D66" s="75"/>
      <c r="E66" s="75"/>
      <c r="F66" s="75"/>
      <c r="G66" s="75"/>
      <c r="H66" s="75"/>
      <c r="I66" s="75"/>
      <c r="J66" s="75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75"/>
      <c r="B68" s="75"/>
      <c r="C68" s="75"/>
      <c r="D68" s="75"/>
      <c r="E68" s="75"/>
      <c r="F68" s="75"/>
      <c r="G68" s="75"/>
      <c r="H68" s="75"/>
      <c r="I68" s="75"/>
      <c r="J68" s="75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</sheetData>
  <mergeCells count="26">
    <mergeCell ref="B59:B61"/>
    <mergeCell ref="B62:B64"/>
    <mergeCell ref="A65:J65"/>
    <mergeCell ref="A66:J66"/>
    <mergeCell ref="A68:J68"/>
    <mergeCell ref="G34:G35"/>
    <mergeCell ref="H34:H35"/>
    <mergeCell ref="I34:I35"/>
    <mergeCell ref="J34:J35"/>
    <mergeCell ref="B50:B56"/>
    <mergeCell ref="A1:J1"/>
    <mergeCell ref="A5:J5"/>
    <mergeCell ref="B8:B17"/>
    <mergeCell ref="B18:B49"/>
    <mergeCell ref="A32:A33"/>
    <mergeCell ref="C32:C33"/>
    <mergeCell ref="D32:D33"/>
    <mergeCell ref="E32:E33"/>
    <mergeCell ref="G32:G33"/>
    <mergeCell ref="H32:H33"/>
    <mergeCell ref="I32:I33"/>
    <mergeCell ref="J32:J33"/>
    <mergeCell ref="A34:A35"/>
    <mergeCell ref="C34:C35"/>
    <mergeCell ref="D34:D35"/>
    <mergeCell ref="E34:E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/>
  </sheetViews>
  <sheetFormatPr defaultRowHeight="12.75" customHeight="1" x14ac:dyDescent="0.2"/>
  <cols>
    <col min="1" max="1" width="46.7109375" bestFit="1" customWidth="1"/>
    <col min="2" max="2" width="37.85546875" bestFit="1" customWidth="1"/>
    <col min="3" max="3" width="55.5703125" bestFit="1" customWidth="1"/>
    <col min="4" max="5" width="10" bestFit="1" customWidth="1"/>
    <col min="6" max="6" width="6.140625" bestFit="1" customWidth="1"/>
    <col min="7" max="7" width="8.7109375" bestFit="1" customWidth="1"/>
    <col min="8" max="8" width="15" bestFit="1" customWidth="1"/>
  </cols>
  <sheetData>
    <row r="1" spans="1:8" ht="12.75" customHeight="1" x14ac:dyDescent="0.2">
      <c r="A1" s="86"/>
      <c r="B1" s="86"/>
      <c r="C1" s="86"/>
      <c r="D1" s="86"/>
      <c r="E1" s="86"/>
      <c r="F1" s="86"/>
      <c r="G1" s="86"/>
      <c r="H1" s="86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x14ac:dyDescent="0.2">
      <c r="A3" s="1"/>
      <c r="B3" s="1"/>
      <c r="C3" s="1"/>
      <c r="D3" s="1"/>
      <c r="E3" s="1"/>
      <c r="F3" s="1"/>
      <c r="G3" s="1"/>
      <c r="H3" s="1"/>
    </row>
    <row r="4" spans="1:8" x14ac:dyDescent="0.2">
      <c r="A4" s="1"/>
      <c r="B4" s="1"/>
      <c r="C4" s="1"/>
      <c r="D4" s="1"/>
      <c r="E4" s="1"/>
      <c r="F4" s="1"/>
      <c r="G4" s="1"/>
      <c r="H4" s="1"/>
    </row>
    <row r="5" spans="1:8" x14ac:dyDescent="0.2">
      <c r="A5" s="1"/>
      <c r="B5" s="1"/>
      <c r="C5" s="1"/>
      <c r="D5" s="1"/>
      <c r="E5" s="1"/>
      <c r="F5" s="1"/>
      <c r="G5" s="1"/>
      <c r="H5" s="1"/>
    </row>
    <row r="6" spans="1:8" ht="23.25" customHeight="1" x14ac:dyDescent="0.2">
      <c r="A6" s="94" t="s">
        <v>139</v>
      </c>
      <c r="B6" s="75"/>
      <c r="C6" s="75"/>
      <c r="D6" s="75"/>
      <c r="E6" s="75"/>
      <c r="F6" s="75"/>
      <c r="G6" s="75"/>
      <c r="H6" s="75"/>
    </row>
    <row r="7" spans="1:8" ht="17.25" customHeight="1" x14ac:dyDescent="0.2">
      <c r="A7" s="37" t="s">
        <v>140</v>
      </c>
      <c r="B7" s="38" t="s">
        <v>141</v>
      </c>
      <c r="C7" s="1"/>
      <c r="D7" s="1"/>
      <c r="E7" s="1"/>
      <c r="F7" s="1"/>
      <c r="G7" s="1"/>
      <c r="H7" s="1"/>
    </row>
    <row r="8" spans="1:8" ht="19.5" customHeight="1" x14ac:dyDescent="0.2">
      <c r="A8" s="3"/>
      <c r="B8" s="2"/>
      <c r="C8" s="2"/>
      <c r="D8" s="39" t="s">
        <v>142</v>
      </c>
      <c r="E8" s="107" t="s">
        <v>143</v>
      </c>
      <c r="F8" s="108"/>
      <c r="G8" s="108"/>
      <c r="H8" s="109"/>
    </row>
    <row r="9" spans="1:8" ht="18.75" customHeight="1" x14ac:dyDescent="0.2">
      <c r="A9" s="40" t="s">
        <v>144</v>
      </c>
      <c r="B9" s="41" t="s">
        <v>145</v>
      </c>
      <c r="C9" s="41" t="s">
        <v>38</v>
      </c>
      <c r="D9" s="42" t="s">
        <v>146</v>
      </c>
      <c r="E9" s="42" t="s">
        <v>147</v>
      </c>
      <c r="F9" s="43" t="s">
        <v>148</v>
      </c>
      <c r="G9" s="43" t="s">
        <v>149</v>
      </c>
      <c r="H9" s="44" t="s">
        <v>150</v>
      </c>
    </row>
    <row r="10" spans="1:8" ht="17.25" customHeight="1" x14ac:dyDescent="0.2">
      <c r="A10" s="45">
        <v>1</v>
      </c>
      <c r="B10" s="46" t="s">
        <v>72</v>
      </c>
      <c r="C10" s="46" t="s">
        <v>151</v>
      </c>
      <c r="D10" s="47">
        <v>41.983561643835003</v>
      </c>
      <c r="E10" s="48">
        <v>53.556164383560997</v>
      </c>
      <c r="F10" s="49">
        <v>11.572602739725999</v>
      </c>
      <c r="G10" s="50">
        <v>0.27564604541799997</v>
      </c>
      <c r="H10" s="51" t="s">
        <v>152</v>
      </c>
    </row>
    <row r="11" spans="1:8" ht="17.25" customHeight="1" x14ac:dyDescent="0.2">
      <c r="A11" s="45">
        <v>2</v>
      </c>
      <c r="B11" s="46" t="s">
        <v>46</v>
      </c>
      <c r="C11" s="46" t="s">
        <v>153</v>
      </c>
      <c r="D11" s="47">
        <v>48</v>
      </c>
      <c r="E11" s="48">
        <v>55.791780821917001</v>
      </c>
      <c r="F11" s="49">
        <v>7.7917808219170004</v>
      </c>
      <c r="G11" s="50">
        <v>0.16232876712300001</v>
      </c>
      <c r="H11" s="51" t="s">
        <v>152</v>
      </c>
    </row>
    <row r="12" spans="1:8" ht="17.25" customHeight="1" x14ac:dyDescent="0.2">
      <c r="A12" s="45">
        <v>3</v>
      </c>
      <c r="B12" s="46" t="s">
        <v>72</v>
      </c>
      <c r="C12" s="46" t="s">
        <v>109</v>
      </c>
      <c r="D12" s="47">
        <v>65.786301369862997</v>
      </c>
      <c r="E12" s="48">
        <v>72.887671232876002</v>
      </c>
      <c r="F12" s="49">
        <v>7.1013698630129998</v>
      </c>
      <c r="G12" s="50">
        <v>0.107946026986</v>
      </c>
      <c r="H12" s="51" t="s">
        <v>152</v>
      </c>
    </row>
    <row r="13" spans="1:8" ht="17.25" customHeight="1" x14ac:dyDescent="0.2">
      <c r="A13" s="45">
        <v>4</v>
      </c>
      <c r="B13" s="46" t="s">
        <v>115</v>
      </c>
      <c r="C13" s="46" t="s">
        <v>154</v>
      </c>
      <c r="D13" s="47">
        <v>11.276712328766999</v>
      </c>
      <c r="E13" s="48">
        <v>17.358904109589002</v>
      </c>
      <c r="F13" s="49">
        <v>6.0821917808209998</v>
      </c>
      <c r="G13" s="50">
        <v>0.539358600583</v>
      </c>
      <c r="H13" s="51" t="s">
        <v>152</v>
      </c>
    </row>
    <row r="14" spans="1:8" ht="17.25" customHeight="1" x14ac:dyDescent="0.2">
      <c r="A14" s="45">
        <v>5</v>
      </c>
      <c r="B14" s="46" t="s">
        <v>72</v>
      </c>
      <c r="C14" s="46" t="s">
        <v>155</v>
      </c>
      <c r="D14" s="47">
        <v>55.561643835616003</v>
      </c>
      <c r="E14" s="48">
        <v>59.342465753424001</v>
      </c>
      <c r="F14" s="49">
        <v>3.7808219178079998</v>
      </c>
      <c r="G14" s="50">
        <v>6.8047337277999997E-2</v>
      </c>
      <c r="H14" s="51" t="s">
        <v>152</v>
      </c>
    </row>
    <row r="15" spans="1:8" ht="17.25" customHeight="1" x14ac:dyDescent="0.2">
      <c r="A15" s="45">
        <v>6</v>
      </c>
      <c r="B15" s="46" t="s">
        <v>72</v>
      </c>
      <c r="C15" s="46" t="s">
        <v>156</v>
      </c>
      <c r="D15" s="47">
        <v>46.487671232875996</v>
      </c>
      <c r="E15" s="48">
        <v>49.380821917807999</v>
      </c>
      <c r="F15" s="49">
        <v>2.8931506849309998</v>
      </c>
      <c r="G15" s="50">
        <v>6.2234794907999998E-2</v>
      </c>
      <c r="H15" s="51" t="s">
        <v>152</v>
      </c>
    </row>
    <row r="16" spans="1:8" ht="17.25" customHeight="1" x14ac:dyDescent="0.2">
      <c r="A16" s="45">
        <v>7</v>
      </c>
      <c r="B16" s="46" t="s">
        <v>46</v>
      </c>
      <c r="C16" s="46" t="s">
        <v>157</v>
      </c>
      <c r="D16" s="47">
        <v>33.073972602738998</v>
      </c>
      <c r="E16" s="48">
        <v>35.736986301369001</v>
      </c>
      <c r="F16" s="49">
        <v>2.6630136986299999</v>
      </c>
      <c r="G16" s="50">
        <v>8.0516898608000001E-2</v>
      </c>
      <c r="H16" s="51" t="s">
        <v>152</v>
      </c>
    </row>
    <row r="17" spans="1:8" ht="17.25" customHeight="1" x14ac:dyDescent="0.2">
      <c r="A17" s="45">
        <v>8</v>
      </c>
      <c r="B17" s="46" t="s">
        <v>115</v>
      </c>
      <c r="C17" s="46" t="s">
        <v>158</v>
      </c>
      <c r="D17" s="47">
        <v>17.095890410957999</v>
      </c>
      <c r="E17" s="48">
        <v>19.101369863013002</v>
      </c>
      <c r="F17" s="49">
        <v>2.0054794520539998</v>
      </c>
      <c r="G17" s="50">
        <v>0.117307692307</v>
      </c>
      <c r="H17" s="51" t="s">
        <v>152</v>
      </c>
    </row>
    <row r="18" spans="1:8" ht="17.25" customHeight="1" x14ac:dyDescent="0.2">
      <c r="A18" s="45">
        <v>9</v>
      </c>
      <c r="B18" s="46" t="s">
        <v>115</v>
      </c>
      <c r="C18" s="46" t="s">
        <v>159</v>
      </c>
      <c r="D18" s="47">
        <v>50.794520547944998</v>
      </c>
      <c r="E18" s="48">
        <v>52.569863013697997</v>
      </c>
      <c r="F18" s="49">
        <v>1.7753424657529999</v>
      </c>
      <c r="G18" s="50">
        <v>3.4951456309999997E-2</v>
      </c>
      <c r="H18" s="51" t="s">
        <v>152</v>
      </c>
    </row>
    <row r="19" spans="1:8" ht="17.25" customHeight="1" x14ac:dyDescent="0.2">
      <c r="A19" s="45">
        <v>10</v>
      </c>
      <c r="B19" s="46" t="s">
        <v>72</v>
      </c>
      <c r="C19" s="46" t="s">
        <v>160</v>
      </c>
      <c r="D19" s="47">
        <v>58.060273972601998</v>
      </c>
      <c r="E19" s="48">
        <v>59.572602739726001</v>
      </c>
      <c r="F19" s="49">
        <v>1.5123287671229999</v>
      </c>
      <c r="G19" s="50">
        <v>2.6047565118E-2</v>
      </c>
      <c r="H19" s="51" t="s">
        <v>152</v>
      </c>
    </row>
    <row r="20" spans="1:8" ht="17.25" customHeight="1" x14ac:dyDescent="0.2">
      <c r="A20" s="45">
        <v>11</v>
      </c>
      <c r="B20" s="46" t="s">
        <v>72</v>
      </c>
      <c r="C20" s="46" t="s">
        <v>161</v>
      </c>
      <c r="D20" s="47">
        <v>56.054794520546999</v>
      </c>
      <c r="E20" s="48">
        <v>57.336986301369002</v>
      </c>
      <c r="F20" s="49">
        <v>1.2821917808209999</v>
      </c>
      <c r="G20" s="50">
        <v>2.2873900292999998E-2</v>
      </c>
      <c r="H20" s="51" t="s">
        <v>152</v>
      </c>
    </row>
    <row r="21" spans="1:8" ht="17.25" customHeight="1" x14ac:dyDescent="0.2">
      <c r="A21" s="45">
        <v>12</v>
      </c>
      <c r="B21" s="46" t="s">
        <v>46</v>
      </c>
      <c r="C21" s="46" t="s">
        <v>162</v>
      </c>
      <c r="D21" s="47">
        <v>15.057534246575001</v>
      </c>
      <c r="E21" s="48">
        <v>15.320547945205</v>
      </c>
      <c r="F21" s="49">
        <v>0.26301369863000001</v>
      </c>
      <c r="G21" s="50">
        <v>1.7467248907999999E-2</v>
      </c>
      <c r="H21" s="51" t="s">
        <v>163</v>
      </c>
    </row>
    <row r="22" spans="1:8" ht="17.25" customHeight="1" x14ac:dyDescent="0.2">
      <c r="A22" s="45">
        <v>13</v>
      </c>
      <c r="B22" s="46" t="s">
        <v>46</v>
      </c>
      <c r="C22" s="46" t="s">
        <v>164</v>
      </c>
      <c r="D22" s="47">
        <v>22.553424657533998</v>
      </c>
      <c r="E22" s="48">
        <v>22.586301369863001</v>
      </c>
      <c r="F22" s="49">
        <v>3.2876712327999998E-2</v>
      </c>
      <c r="G22" s="50">
        <v>1.4577259469999999E-3</v>
      </c>
      <c r="H22" s="51" t="s">
        <v>163</v>
      </c>
    </row>
    <row r="23" spans="1:8" ht="17.25" customHeight="1" x14ac:dyDescent="0.2">
      <c r="A23" s="45">
        <v>14</v>
      </c>
      <c r="B23" s="46" t="s">
        <v>72</v>
      </c>
      <c r="C23" s="46" t="s">
        <v>165</v>
      </c>
      <c r="D23" s="47">
        <v>35.309589041095002</v>
      </c>
      <c r="E23" s="48">
        <v>35.309589041095002</v>
      </c>
      <c r="F23" s="49">
        <v>0</v>
      </c>
      <c r="G23" s="50">
        <v>0</v>
      </c>
      <c r="H23" s="51" t="s">
        <v>163</v>
      </c>
    </row>
    <row r="24" spans="1:8" ht="17.25" customHeight="1" x14ac:dyDescent="0.2">
      <c r="A24" s="45">
        <v>15</v>
      </c>
      <c r="B24" s="46" t="s">
        <v>72</v>
      </c>
      <c r="C24" s="46" t="s">
        <v>166</v>
      </c>
      <c r="D24" s="47">
        <v>30.509589041095001</v>
      </c>
      <c r="E24" s="48">
        <v>30.509589041095001</v>
      </c>
      <c r="F24" s="49">
        <v>0</v>
      </c>
      <c r="G24" s="50">
        <v>0</v>
      </c>
      <c r="H24" s="51" t="s">
        <v>163</v>
      </c>
    </row>
    <row r="25" spans="1:8" ht="17.25" customHeight="1" x14ac:dyDescent="0.2">
      <c r="A25" s="45">
        <v>16</v>
      </c>
      <c r="B25" s="46" t="s">
        <v>72</v>
      </c>
      <c r="C25" s="46" t="s">
        <v>167</v>
      </c>
      <c r="D25" s="47">
        <v>26.268493150684002</v>
      </c>
      <c r="E25" s="48">
        <v>26.268493150684002</v>
      </c>
      <c r="F25" s="49">
        <v>0</v>
      </c>
      <c r="G25" s="50">
        <v>0</v>
      </c>
      <c r="H25" s="51" t="s">
        <v>163</v>
      </c>
    </row>
    <row r="26" spans="1:8" ht="17.25" customHeight="1" x14ac:dyDescent="0.2">
      <c r="A26" s="45">
        <v>17</v>
      </c>
      <c r="B26" s="46" t="s">
        <v>72</v>
      </c>
      <c r="C26" s="46" t="s">
        <v>104</v>
      </c>
      <c r="D26" s="47">
        <v>40.372602739725998</v>
      </c>
      <c r="E26" s="48">
        <v>40.372602739725998</v>
      </c>
      <c r="F26" s="49">
        <v>0</v>
      </c>
      <c r="G26" s="50">
        <v>0</v>
      </c>
      <c r="H26" s="51" t="s">
        <v>163</v>
      </c>
    </row>
    <row r="27" spans="1:8" ht="17.25" customHeight="1" x14ac:dyDescent="0.2">
      <c r="A27" s="45">
        <v>18</v>
      </c>
      <c r="B27" s="46" t="s">
        <v>46</v>
      </c>
      <c r="C27" s="46" t="s">
        <v>168</v>
      </c>
      <c r="D27" s="47">
        <v>24.789041095889999</v>
      </c>
      <c r="E27" s="48">
        <v>24.789041095889999</v>
      </c>
      <c r="F27" s="49">
        <v>0</v>
      </c>
      <c r="G27" s="50">
        <v>0</v>
      </c>
      <c r="H27" s="51" t="s">
        <v>163</v>
      </c>
    </row>
    <row r="28" spans="1:8" ht="17.25" customHeight="1" x14ac:dyDescent="0.2">
      <c r="A28" s="45">
        <v>19</v>
      </c>
      <c r="B28" s="46" t="s">
        <v>46</v>
      </c>
      <c r="C28" s="46" t="s">
        <v>169</v>
      </c>
      <c r="D28" s="47">
        <v>52.832876712328002</v>
      </c>
      <c r="E28" s="48">
        <v>52.832876712328002</v>
      </c>
      <c r="F28" s="49">
        <v>0</v>
      </c>
      <c r="G28" s="50">
        <v>0</v>
      </c>
      <c r="H28" s="51" t="s">
        <v>163</v>
      </c>
    </row>
    <row r="29" spans="1:8" ht="17.25" customHeight="1" x14ac:dyDescent="0.2">
      <c r="A29" s="45">
        <v>20</v>
      </c>
      <c r="B29" s="46" t="s">
        <v>72</v>
      </c>
      <c r="C29" s="46" t="s">
        <v>170</v>
      </c>
      <c r="D29" s="47">
        <v>60.624657534245998</v>
      </c>
      <c r="E29" s="48">
        <v>60.328767123287001</v>
      </c>
      <c r="F29" s="49">
        <v>-0.29589041095800001</v>
      </c>
      <c r="G29" s="50">
        <v>-4.8806941430000004E-3</v>
      </c>
      <c r="H29" s="51" t="s">
        <v>163</v>
      </c>
    </row>
    <row r="30" spans="1:8" ht="17.25" customHeight="1" x14ac:dyDescent="0.2">
      <c r="A30" s="45">
        <v>21</v>
      </c>
      <c r="B30" s="46" t="s">
        <v>72</v>
      </c>
      <c r="C30" s="46" t="s">
        <v>73</v>
      </c>
      <c r="D30" s="47">
        <v>52.964383561642997</v>
      </c>
      <c r="E30" s="48">
        <v>51.978082191779997</v>
      </c>
      <c r="F30" s="49">
        <v>-0.98630136986299999</v>
      </c>
      <c r="G30" s="50">
        <v>-1.8621973928999998E-2</v>
      </c>
      <c r="H30" s="51" t="s">
        <v>163</v>
      </c>
    </row>
    <row r="31" spans="1:8" ht="17.25" customHeight="1" x14ac:dyDescent="0.2">
      <c r="A31" s="45">
        <v>22</v>
      </c>
      <c r="B31" s="46" t="s">
        <v>72</v>
      </c>
      <c r="C31" s="46" t="s">
        <v>77</v>
      </c>
      <c r="D31" s="47">
        <v>31.035616438356001</v>
      </c>
      <c r="E31" s="48">
        <v>30.049315068493001</v>
      </c>
      <c r="F31" s="49">
        <v>-0.98630136986299999</v>
      </c>
      <c r="G31" s="50">
        <v>-3.1779661016000001E-2</v>
      </c>
      <c r="H31" s="51" t="s">
        <v>163</v>
      </c>
    </row>
    <row r="32" spans="1:8" ht="17.25" customHeight="1" x14ac:dyDescent="0.2">
      <c r="A32" s="45">
        <v>23</v>
      </c>
      <c r="B32" s="46" t="s">
        <v>72</v>
      </c>
      <c r="C32" s="46" t="s">
        <v>171</v>
      </c>
      <c r="D32" s="47">
        <v>33.830136986301</v>
      </c>
      <c r="E32" s="48">
        <v>30.838356164383001</v>
      </c>
      <c r="F32" s="49">
        <v>-2.9917808219170001</v>
      </c>
      <c r="G32" s="50">
        <v>-8.8435374149000004E-2</v>
      </c>
      <c r="H32" s="51" t="s">
        <v>163</v>
      </c>
    </row>
    <row r="33" spans="1:8" ht="17.25" customHeight="1" x14ac:dyDescent="0.2">
      <c r="A33" s="45">
        <v>24</v>
      </c>
      <c r="B33" s="46" t="s">
        <v>72</v>
      </c>
      <c r="C33" s="46" t="s">
        <v>172</v>
      </c>
      <c r="D33" s="47">
        <v>60.032876712327997</v>
      </c>
      <c r="E33" s="48">
        <v>56.054794520546999</v>
      </c>
      <c r="F33" s="49">
        <v>-3.97808219178</v>
      </c>
      <c r="G33" s="50">
        <v>-6.6265060240000007E-2</v>
      </c>
      <c r="H33" s="51" t="s">
        <v>163</v>
      </c>
    </row>
    <row r="34" spans="1:8" ht="17.25" customHeight="1" x14ac:dyDescent="0.2">
      <c r="A34" s="45">
        <v>25</v>
      </c>
      <c r="B34" s="46" t="s">
        <v>72</v>
      </c>
      <c r="C34" s="46" t="s">
        <v>107</v>
      </c>
      <c r="D34" s="47">
        <v>71.079452054794004</v>
      </c>
      <c r="E34" s="48">
        <v>67.068493150684006</v>
      </c>
      <c r="F34" s="49">
        <v>-4.0109589041089997</v>
      </c>
      <c r="G34" s="50">
        <v>-5.6429232192000002E-2</v>
      </c>
      <c r="H34" s="51" t="s">
        <v>163</v>
      </c>
    </row>
    <row r="35" spans="1:8" ht="17.25" customHeight="1" x14ac:dyDescent="0.2">
      <c r="A35" s="45">
        <v>26</v>
      </c>
      <c r="B35" s="46" t="s">
        <v>72</v>
      </c>
      <c r="C35" s="46" t="s">
        <v>173</v>
      </c>
      <c r="D35" s="47">
        <v>61.446575342465003</v>
      </c>
      <c r="E35" s="48">
        <v>56.778082191780001</v>
      </c>
      <c r="F35" s="49">
        <v>-4.6684931506840002</v>
      </c>
      <c r="G35" s="50">
        <v>-7.5976457997999999E-2</v>
      </c>
      <c r="H35" s="51" t="s">
        <v>163</v>
      </c>
    </row>
    <row r="36" spans="1:8" ht="17.25" customHeight="1" x14ac:dyDescent="0.2">
      <c r="A36" s="45">
        <v>27</v>
      </c>
      <c r="B36" s="46" t="s">
        <v>72</v>
      </c>
      <c r="C36" s="46" t="s">
        <v>174</v>
      </c>
      <c r="D36" s="47">
        <v>63.616438356163997</v>
      </c>
      <c r="E36" s="48">
        <v>58.783561643835</v>
      </c>
      <c r="F36" s="49">
        <v>-4.8328767123279999</v>
      </c>
      <c r="G36" s="50">
        <v>-7.5968992247999995E-2</v>
      </c>
      <c r="H36" s="51" t="s">
        <v>163</v>
      </c>
    </row>
    <row r="37" spans="1:8" ht="17.25" customHeight="1" x14ac:dyDescent="0.2">
      <c r="A37" s="52" t="s">
        <v>175</v>
      </c>
      <c r="B37" s="53"/>
      <c r="C37" s="53"/>
      <c r="D37" s="54">
        <v>1166.49863013699</v>
      </c>
      <c r="E37" s="55">
        <v>1192.5041095890399</v>
      </c>
      <c r="F37" s="56">
        <v>48.460273972602003</v>
      </c>
      <c r="G37" s="57">
        <v>4.1543361234999999E-2</v>
      </c>
      <c r="H37" s="58"/>
    </row>
    <row r="38" spans="1:8" x14ac:dyDescent="0.2">
      <c r="A38" s="110" t="s">
        <v>176</v>
      </c>
      <c r="B38" s="75"/>
      <c r="C38" s="75"/>
      <c r="D38" s="75"/>
      <c r="E38" s="75"/>
      <c r="F38" s="75"/>
      <c r="G38" s="75"/>
      <c r="H38" s="75"/>
    </row>
    <row r="39" spans="1:8" x14ac:dyDescent="0.2">
      <c r="A39" s="110" t="s">
        <v>177</v>
      </c>
      <c r="B39" s="75"/>
      <c r="C39" s="75"/>
      <c r="D39" s="75"/>
      <c r="E39" s="75"/>
      <c r="F39" s="75"/>
      <c r="G39" s="75"/>
      <c r="H39" s="75"/>
    </row>
    <row r="40" spans="1:8" x14ac:dyDescent="0.2">
      <c r="A40" s="110" t="s">
        <v>178</v>
      </c>
      <c r="B40" s="75"/>
      <c r="C40" s="75"/>
      <c r="D40" s="75"/>
      <c r="E40" s="75"/>
      <c r="F40" s="75"/>
      <c r="G40" s="75"/>
      <c r="H40" s="75"/>
    </row>
  </sheetData>
  <mergeCells count="6">
    <mergeCell ref="A40:H40"/>
    <mergeCell ref="A1:H1"/>
    <mergeCell ref="A6:H6"/>
    <mergeCell ref="E8:H8"/>
    <mergeCell ref="A38:H38"/>
    <mergeCell ref="A39:H3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/>
  </sheetViews>
  <sheetFormatPr defaultRowHeight="12.75" customHeight="1" x14ac:dyDescent="0.2"/>
  <cols>
    <col min="1" max="1" width="40.28515625" bestFit="1" customWidth="1"/>
    <col min="2" max="2" width="44.140625" bestFit="1" customWidth="1"/>
    <col min="3" max="3" width="20.140625" bestFit="1" customWidth="1"/>
    <col min="4" max="4" width="23.85546875" bestFit="1" customWidth="1"/>
    <col min="5" max="5" width="21.28515625" bestFit="1" customWidth="1"/>
    <col min="6" max="6" width="23.85546875" bestFit="1" customWidth="1"/>
    <col min="7" max="7" width="17.5703125" bestFit="1" customWidth="1"/>
  </cols>
  <sheetData>
    <row r="1" spans="1:7" ht="12.75" customHeight="1" x14ac:dyDescent="0.2">
      <c r="A1" s="86"/>
      <c r="B1" s="86"/>
      <c r="C1" s="86"/>
      <c r="D1" s="86"/>
      <c r="E1" s="86"/>
      <c r="F1" s="86"/>
      <c r="G1" s="86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ht="23.25" customHeight="1" x14ac:dyDescent="0.2">
      <c r="A5" s="94" t="s">
        <v>179</v>
      </c>
      <c r="B5" s="75"/>
      <c r="C5" s="75"/>
      <c r="D5" s="75"/>
      <c r="E5" s="75"/>
      <c r="F5" s="75"/>
      <c r="G5" s="75"/>
    </row>
    <row r="6" spans="1:7" ht="17.25" customHeight="1" x14ac:dyDescent="0.2">
      <c r="A6" s="59" t="s">
        <v>180</v>
      </c>
      <c r="B6" s="60" t="s">
        <v>181</v>
      </c>
      <c r="C6" s="1"/>
      <c r="D6" s="1"/>
      <c r="E6" s="1"/>
      <c r="F6" s="1"/>
      <c r="G6" s="1"/>
    </row>
    <row r="7" spans="1:7" ht="18.75" customHeight="1" x14ac:dyDescent="0.2">
      <c r="A7" s="61" t="s">
        <v>144</v>
      </c>
      <c r="B7" s="62" t="s">
        <v>145</v>
      </c>
      <c r="C7" s="62" t="s">
        <v>182</v>
      </c>
      <c r="D7" s="62" t="s">
        <v>183</v>
      </c>
      <c r="E7" s="62" t="s">
        <v>184</v>
      </c>
      <c r="F7" s="62" t="s">
        <v>185</v>
      </c>
      <c r="G7" s="63" t="s">
        <v>150</v>
      </c>
    </row>
    <row r="8" spans="1:7" ht="17.25" customHeight="1" x14ac:dyDescent="0.2">
      <c r="A8" s="64">
        <v>1</v>
      </c>
      <c r="B8" s="65" t="s">
        <v>72</v>
      </c>
      <c r="C8" s="66">
        <v>16659790</v>
      </c>
      <c r="D8" s="66">
        <v>16659790</v>
      </c>
      <c r="E8" s="66">
        <v>0</v>
      </c>
      <c r="F8" s="67">
        <v>0</v>
      </c>
      <c r="G8" s="68" t="s">
        <v>163</v>
      </c>
    </row>
    <row r="9" spans="1:7" ht="17.25" customHeight="1" x14ac:dyDescent="0.2">
      <c r="A9" s="64">
        <v>2</v>
      </c>
      <c r="B9" s="65" t="s">
        <v>46</v>
      </c>
      <c r="C9" s="66">
        <v>18843000</v>
      </c>
      <c r="D9" s="66">
        <v>18843000</v>
      </c>
      <c r="E9" s="66">
        <v>0</v>
      </c>
      <c r="F9" s="67">
        <v>0</v>
      </c>
      <c r="G9" s="68" t="s">
        <v>163</v>
      </c>
    </row>
    <row r="10" spans="1:7" ht="17.25" customHeight="1" x14ac:dyDescent="0.2">
      <c r="A10" s="64">
        <v>3</v>
      </c>
      <c r="B10" s="65" t="s">
        <v>115</v>
      </c>
      <c r="C10" s="66">
        <v>11205000</v>
      </c>
      <c r="D10" s="66">
        <v>11205000</v>
      </c>
      <c r="E10" s="66">
        <v>0</v>
      </c>
      <c r="F10" s="67">
        <v>0</v>
      </c>
      <c r="G10" s="68" t="s">
        <v>163</v>
      </c>
    </row>
    <row r="11" spans="1:7" ht="18.75" customHeight="1" x14ac:dyDescent="0.2">
      <c r="A11" s="69"/>
      <c r="B11" s="71" t="s">
        <v>175</v>
      </c>
      <c r="C11" s="72">
        <v>46707790</v>
      </c>
      <c r="D11" s="72">
        <v>46707790</v>
      </c>
      <c r="E11" s="70"/>
      <c r="F11" s="73">
        <v>0</v>
      </c>
      <c r="G11" s="74"/>
    </row>
    <row r="12" spans="1:7" x14ac:dyDescent="0.2">
      <c r="A12" s="75"/>
      <c r="B12" s="75"/>
      <c r="C12" s="75"/>
      <c r="D12" s="75"/>
      <c r="E12" s="75"/>
      <c r="F12" s="75"/>
      <c r="G12" s="75"/>
    </row>
    <row r="13" spans="1:7" x14ac:dyDescent="0.2">
      <c r="A13" s="110" t="s">
        <v>186</v>
      </c>
      <c r="B13" s="75"/>
      <c r="C13" s="75"/>
      <c r="D13" s="75"/>
      <c r="E13" s="75"/>
      <c r="F13" s="75"/>
      <c r="G13" s="75"/>
    </row>
    <row r="14" spans="1:7" x14ac:dyDescent="0.2">
      <c r="A14" s="110" t="s">
        <v>187</v>
      </c>
      <c r="B14" s="75"/>
      <c r="C14" s="75"/>
      <c r="D14" s="75"/>
      <c r="E14" s="75"/>
      <c r="F14" s="75"/>
      <c r="G14" s="75"/>
    </row>
  </sheetData>
  <mergeCells count="5">
    <mergeCell ref="A1:G1"/>
    <mergeCell ref="A5:G5"/>
    <mergeCell ref="A12:G12"/>
    <mergeCell ref="A13:G13"/>
    <mergeCell ref="A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סיכום חברה_1</vt:lpstr>
      <vt:lpstr>דיוק תזרימים_2</vt:lpstr>
      <vt:lpstr>פירוט אבני דרך_3</vt:lpstr>
      <vt:lpstr>פירוט לוז_4</vt:lpstr>
      <vt:lpstr>פירוט תקציב_5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איתן נויבואר</cp:lastModifiedBy>
  <dcterms:modified xsi:type="dcterms:W3CDTF">2020-03-08T08:40:38Z</dcterms:modified>
</cp:coreProperties>
</file>