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hupn\desktop$\desktop\ue771\Desktop\לסגור\התנועה לחופש המידע\תשובה\"/>
    </mc:Choice>
  </mc:AlternateContent>
  <bookViews>
    <workbookView xWindow="0" yWindow="0" windowWidth="28800" windowHeight="11805"/>
  </bookViews>
  <sheets>
    <sheet name="גיליון1" sheetId="1" r:id="rId1"/>
    <sheet name="מקור הנתונים -דוח מהיר בלה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D32" i="2"/>
  <c r="D33" i="2"/>
  <c r="D34" i="2"/>
  <c r="D35" i="2"/>
  <c r="D36" i="2"/>
  <c r="D37" i="2"/>
  <c r="D38" i="2"/>
  <c r="D39" i="2"/>
  <c r="D40" i="2"/>
  <c r="D41" i="2"/>
  <c r="D42" i="2"/>
  <c r="D31" i="2"/>
  <c r="I16" i="2"/>
  <c r="M44" i="2" l="1"/>
  <c r="L44" i="2"/>
  <c r="M29" i="2"/>
  <c r="L29" i="2"/>
  <c r="H29" i="2"/>
  <c r="G29" i="2"/>
  <c r="C29" i="2"/>
  <c r="B29" i="2"/>
  <c r="H59" i="2"/>
  <c r="G59" i="2"/>
  <c r="H44" i="2"/>
  <c r="G44" i="2"/>
  <c r="C44" i="2"/>
  <c r="B44" i="2"/>
  <c r="C59" i="2"/>
  <c r="B59" i="2"/>
  <c r="M28" i="2"/>
  <c r="L28" i="2"/>
  <c r="H28" i="2"/>
  <c r="G28" i="2"/>
  <c r="C28" i="2"/>
  <c r="B28" i="2"/>
  <c r="M43" i="2"/>
  <c r="L43" i="2"/>
  <c r="H58" i="2"/>
  <c r="G58" i="2"/>
  <c r="G43" i="2"/>
  <c r="H43" i="2"/>
  <c r="C43" i="2"/>
  <c r="B43" i="2"/>
  <c r="C58" i="2"/>
  <c r="B58" i="2"/>
  <c r="N17" i="2"/>
  <c r="N18" i="2"/>
  <c r="N19" i="2"/>
  <c r="N20" i="2"/>
  <c r="N21" i="2"/>
  <c r="N22" i="2"/>
  <c r="N23" i="2"/>
  <c r="N24" i="2"/>
  <c r="N25" i="2"/>
  <c r="N26" i="2"/>
  <c r="N27" i="2"/>
  <c r="N16" i="2"/>
  <c r="I17" i="2"/>
  <c r="I18" i="2"/>
  <c r="I19" i="2"/>
  <c r="I20" i="2"/>
  <c r="I21" i="2"/>
  <c r="I22" i="2"/>
  <c r="I23" i="2"/>
  <c r="I24" i="2"/>
  <c r="I25" i="2"/>
  <c r="I26" i="2"/>
  <c r="I27" i="2"/>
  <c r="I28" i="2"/>
  <c r="D17" i="2"/>
  <c r="D18" i="2"/>
  <c r="D19" i="2"/>
  <c r="D20" i="2"/>
  <c r="D21" i="2"/>
  <c r="D22" i="2"/>
  <c r="D23" i="2"/>
  <c r="D24" i="2"/>
  <c r="D25" i="2"/>
  <c r="D26" i="2"/>
  <c r="D27" i="2"/>
  <c r="D16" i="2"/>
  <c r="D28" i="2" s="1"/>
  <c r="N28" i="2" l="1"/>
  <c r="H17" i="1" l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<sst xmlns="http://schemas.openxmlformats.org/spreadsheetml/2006/main" count="136" uniqueCount="129">
  <si>
    <t>מתח נמוך</t>
  </si>
  <si>
    <t>מתח גבוה</t>
  </si>
  <si>
    <t>מתח עליון</t>
  </si>
  <si>
    <t>שנה</t>
  </si>
  <si>
    <t>צרכנות ביתית</t>
  </si>
  <si>
    <t xml:space="preserve">צרכנות עסקית </t>
  </si>
  <si>
    <t>מים</t>
  </si>
  <si>
    <t>סה"כ</t>
  </si>
  <si>
    <t>חמ"י ורש"פ</t>
  </si>
  <si>
    <t xml:space="preserve">שנה </t>
  </si>
  <si>
    <t>מספר לקוחות ביתיים בסוף שנה</t>
  </si>
  <si>
    <t>צריכה מצרפית צרכנות ביתית (מיליוני קוט"ש)</t>
  </si>
  <si>
    <t>הכנסה מצרפית צרכנות ביתית (מיליוני ₪ )</t>
  </si>
  <si>
    <t>תשלום חשמל ממוצע ללקוח ביתי</t>
  </si>
  <si>
    <t>צריכה ממוצעת ללקוח ביתי (קוט"ש)</t>
  </si>
  <si>
    <t xml:space="preserve">ינואר </t>
  </si>
  <si>
    <t xml:space="preserve">פברואר 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</si>
  <si>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</si>
  <si>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</si>
  <si>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</si>
  <si>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</si>
  <si>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</si>
  <si>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</si>
  <si>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</si>
  <si>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</si>
  <si>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</si>
  <si>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</si>
  <si>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 xml:space="preserve">מס' לקוחות ביתיים </t>
  </si>
  <si>
    <t>consp</t>
  </si>
  <si>
    <t>mony</t>
  </si>
  <si>
    <t>JAN14</t>
  </si>
  <si>
    <t>FEB14</t>
  </si>
  <si>
    <t>MAR14</t>
  </si>
  <si>
    <t>APR14</t>
  </si>
  <si>
    <t>MAY14</t>
  </si>
  <si>
    <t>JUN14</t>
  </si>
  <si>
    <t>JUL14</t>
  </si>
  <si>
    <t>AUG14</t>
  </si>
  <si>
    <t>SEP14</t>
  </si>
  <si>
    <t>OCT14</t>
  </si>
  <si>
    <t>NOV14</t>
  </si>
  <si>
    <t>DEC14</t>
  </si>
  <si>
    <t>JAN15</t>
  </si>
  <si>
    <t>FEB15</t>
  </si>
  <si>
    <t>MAR15</t>
  </si>
  <si>
    <t>APR15</t>
  </si>
  <si>
    <t>MAY15</t>
  </si>
  <si>
    <t>JUN15</t>
  </si>
  <si>
    <t>JUL15</t>
  </si>
  <si>
    <t>AUG15</t>
  </si>
  <si>
    <t>SEP15</t>
  </si>
  <si>
    <t>OCT15</t>
  </si>
  <si>
    <t>NOV15</t>
  </si>
  <si>
    <t>DEC15</t>
  </si>
  <si>
    <t>JAN16</t>
  </si>
  <si>
    <t>FEB16</t>
  </si>
  <si>
    <t>MAR16</t>
  </si>
  <si>
    <t>APR16</t>
  </si>
  <si>
    <t>MAY16</t>
  </si>
  <si>
    <t>JUN16</t>
  </si>
  <si>
    <t>JUL16</t>
  </si>
  <si>
    <t>AUG16</t>
  </si>
  <si>
    <t>SEP16</t>
  </si>
  <si>
    <t>OCT16</t>
  </si>
  <si>
    <t>NOV16</t>
  </si>
  <si>
    <t>DEC16</t>
  </si>
  <si>
    <t>JAN17</t>
  </si>
  <si>
    <t>FEB17</t>
  </si>
  <si>
    <t>MAR17</t>
  </si>
  <si>
    <t>APR17</t>
  </si>
  <si>
    <t>MAY17</t>
  </si>
  <si>
    <t>JUN17</t>
  </si>
  <si>
    <t>JUL17</t>
  </si>
  <si>
    <t>AUG17</t>
  </si>
  <si>
    <t>SEP17</t>
  </si>
  <si>
    <t>OCT17</t>
  </si>
  <si>
    <t>NOV17</t>
  </si>
  <si>
    <t>DEC17</t>
  </si>
  <si>
    <t>JAN18</t>
  </si>
  <si>
    <t>FEB18</t>
  </si>
  <si>
    <t>MAR18</t>
  </si>
  <si>
    <t>APR18</t>
  </si>
  <si>
    <t>MAY18</t>
  </si>
  <si>
    <t>JUN18</t>
  </si>
  <si>
    <t>JUL18</t>
  </si>
  <si>
    <t>AUG18</t>
  </si>
  <si>
    <t>SEP18</t>
  </si>
  <si>
    <t>OCT18</t>
  </si>
  <si>
    <t>NOV18</t>
  </si>
  <si>
    <t>DEC18</t>
  </si>
  <si>
    <t>JAN19</t>
  </si>
  <si>
    <t>FEB19</t>
  </si>
  <si>
    <t>MAR19</t>
  </si>
  <si>
    <t>APR19</t>
  </si>
  <si>
    <t>MAY19</t>
  </si>
  <si>
    <t>JUN19</t>
  </si>
  <si>
    <t>JUL19</t>
  </si>
  <si>
    <t>AUG19</t>
  </si>
  <si>
    <t>SEP19</t>
  </si>
  <si>
    <t>OCT19</t>
  </si>
  <si>
    <t>NOV19</t>
  </si>
  <si>
    <t>DEC19</t>
  </si>
  <si>
    <t>JAN20</t>
  </si>
  <si>
    <t>FEB20</t>
  </si>
  <si>
    <t>MAR20</t>
  </si>
  <si>
    <t>APR20</t>
  </si>
  <si>
    <t>MAY20</t>
  </si>
  <si>
    <t>JUN20</t>
  </si>
  <si>
    <t>JUL20</t>
  </si>
  <si>
    <t>AUG20</t>
  </si>
  <si>
    <t>SEP20</t>
  </si>
  <si>
    <t>OCT20</t>
  </si>
  <si>
    <t>NOV20</t>
  </si>
  <si>
    <t>DEC20</t>
  </si>
  <si>
    <t>JAN21</t>
  </si>
  <si>
    <t>FEB21</t>
  </si>
  <si>
    <t>MAR21</t>
  </si>
  <si>
    <t>APR21</t>
  </si>
  <si>
    <t>MAY21</t>
  </si>
  <si>
    <t>JUN21</t>
  </si>
  <si>
    <t>JUL21</t>
  </si>
  <si>
    <t>AUG21</t>
  </si>
  <si>
    <t>SEP21</t>
  </si>
  <si>
    <t>OCT21</t>
  </si>
  <si>
    <t>NOV21</t>
  </si>
  <si>
    <t>DEC21</t>
  </si>
  <si>
    <t xml:space="preserve">חודש מוזז </t>
  </si>
  <si>
    <t xml:space="preserve">צריכה שנתית (במיליוני קוט"ש) - לקוחות חברת חשמל - שנים 2010 עד 2021 </t>
  </si>
  <si>
    <t>צרכנות ביתית - לקוחות חברת חשמל -  שנים 2014 עד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</si>
</sst>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17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  <charset val="177"/>
    </font>
    <font>
      <sz val="12"/>
      <name val="Garamond"/>
      <family val="1"/>
      <charset val="177"/>
    </font>
    <font>
      <b/>
      <u/>
      <sz val="16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name val="Garamond"/>
      <family val="1"/>
    </font>
    <font>
      <sz val="11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3" fontId="4" fillId="3" borderId="0" xfId="2" applyNumberFormat="1" applyFont="1" applyFill="1" applyAlignment="1">
      <alignment horizontal="right"/>
    </xf>
    <xf numFmtId="0" fontId="4" fillId="2" borderId="0" xfId="2" applyFont="1" applyFill="1" applyAlignment="1">
      <alignment horizontal="center" vertical="center"/>
    </xf>
    <xf numFmtId="3" fontId="4" fillId="3" borderId="0" xfId="2" applyNumberFormat="1" applyFont="1" applyFill="1" applyAlignment="1">
      <alignment horizontal="right" vertical="center"/>
    </xf>
    <xf numFmtId="0" fontId="4" fillId="4" borderId="0" xfId="2" applyFont="1" applyFill="1" applyAlignment="1">
      <alignment horizontal="center"/>
    </xf>
    <xf numFmtId="0" fontId="4" fillId="4" borderId="0" xfId="2" applyFont="1" applyFill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 applyAlignment="1">
      <alignment horizontal="center"/>
    </xf>
    <xf numFmtId="164" fontId="8" fillId="0" borderId="1" xfId="3" applyNumberFormat="1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1" xfId="1" applyNumberFormat="1" applyFont="1" applyBorder="1"/>
    <xf numFmtId="0" fontId="0" fillId="0" borderId="0" xfId="0" applyBorder="1"/>
    <xf numFmtId="164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43" fontId="0" fillId="0" borderId="0" xfId="1" applyNumberFormat="1" applyFont="1" applyAlignment="1">
      <alignment horizontal="right"/>
    </xf>
    <xf numFmtId="164" fontId="0" fillId="0" borderId="1" xfId="1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4" fillId="0" borderId="0" xfId="2" applyFont="1" applyFill="1" applyAlignment="1">
      <alignment horizontal="center"/>
    </xf>
    <xf numFmtId="3" fontId="15" fillId="0" borderId="0" xfId="2" applyNumberFormat="1" applyFont="1" applyFill="1" applyAlignment="1">
      <alignment horizontal="right"/>
    </xf>
    <xf numFmtId="164" fontId="16" fillId="0" borderId="0" xfId="1" applyNumberFormat="1" applyFont="1" applyFill="1"/>
    <xf numFmtId="0" fontId="4" fillId="0" borderId="0" xfId="2" applyFont="1" applyFill="1" applyAlignment="1">
      <alignment horizontal="center" vertical="center"/>
    </xf>
    <xf numFmtId="3" fontId="15" fillId="0" borderId="0" xfId="2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43" fontId="0" fillId="0" borderId="0" xfId="0" applyNumberFormat="1" applyFill="1" applyBorder="1"/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164" fontId="0" fillId="0" borderId="7" xfId="1" applyNumberFormat="1" applyFont="1" applyBorder="1"/>
    <xf numFmtId="0" fontId="13" fillId="0" borderId="10" xfId="0" applyFont="1" applyFill="1" applyBorder="1" applyAlignment="1">
      <alignment horizontal="center" vertical="center"/>
    </xf>
    <xf numFmtId="164" fontId="10" fillId="0" borderId="11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2" xfId="1" applyNumberFormat="1" applyFont="1" applyBorder="1"/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4">
    <cellStyle name="Comma" xfId="1" builtinId="3"/>
    <cellStyle name="Comma 3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rightToLeft="1" tabSelected="1" topLeftCell="A70" workbookViewId="0">
      <selection activeCell="E1" sqref="E1"/>
    </sheetView>
  </sheetViews>
  <sheetFormatPr defaultRowHeight="14.25"/>
  <cols>
    <col min="2" max="3" width="13.125" customWidth="1"/>
    <col min="4" max="4" width="12.625" bestFit="1" customWidth="1"/>
    <col min="5" max="8" width="13.125" customWidth="1"/>
    <col min="9" max="9" width="12.5" customWidth="1"/>
    <col min="10" max="10" width="17.25" bestFit="1" customWidth="1"/>
  </cols>
  <sheetData>
    <row r="1" spans="1:22" ht="20.25">
      <c r="B1" s="9" t="s">
        <v>127</v>
      </c>
      <c r="C1" s="9"/>
      <c r="D1" s="9"/>
      <c r="E1" s="10"/>
      <c r="F1" s="10"/>
    </row>
    <row r="3" spans="1:22"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>
      <c r="A4" s="1"/>
      <c r="B4" s="2"/>
      <c r="C4" s="2" t="s">
        <v>0</v>
      </c>
      <c r="D4" s="2" t="s">
        <v>1</v>
      </c>
      <c r="E4" s="2" t="s">
        <v>2</v>
      </c>
      <c r="F4" s="2"/>
      <c r="G4" s="2"/>
      <c r="H4" s="2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>
      <c r="A5" s="2" t="s">
        <v>3</v>
      </c>
      <c r="B5" s="2" t="s">
        <v>4</v>
      </c>
      <c r="C5" s="2" t="s">
        <v>5</v>
      </c>
      <c r="D5" s="2" t="s">
        <v>5</v>
      </c>
      <c r="E5" s="2" t="s">
        <v>5</v>
      </c>
      <c r="F5" s="2" t="s">
        <v>6</v>
      </c>
      <c r="G5" s="2" t="s">
        <v>8</v>
      </c>
      <c r="H5" s="2" t="s">
        <v>7</v>
      </c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5.75">
      <c r="A6" s="3">
        <v>2010</v>
      </c>
      <c r="B6" s="4">
        <v>15590.775044</v>
      </c>
      <c r="C6" s="4">
        <v>11524.624739999999</v>
      </c>
      <c r="D6" s="4">
        <v>14319.492109999999</v>
      </c>
      <c r="E6" s="4">
        <v>3548.3449016</v>
      </c>
      <c r="F6" s="4">
        <v>3028.6740788000002</v>
      </c>
      <c r="G6" s="4">
        <v>3965.5368460999998</v>
      </c>
      <c r="H6" s="4">
        <f t="shared" ref="H6:H17" si="0">SUM(B6:G6)</f>
        <v>51977.4477205</v>
      </c>
      <c r="J6" s="34"/>
      <c r="K6" s="35"/>
      <c r="L6" s="36"/>
      <c r="M6" s="36"/>
      <c r="N6" s="36"/>
      <c r="O6" s="36"/>
      <c r="P6" s="36"/>
      <c r="Q6" s="37"/>
      <c r="R6" s="36"/>
      <c r="S6" s="36"/>
      <c r="T6" s="36"/>
      <c r="U6" s="36"/>
      <c r="V6" s="33"/>
    </row>
    <row r="7" spans="1:22" ht="15.75">
      <c r="A7" s="3">
        <v>2011</v>
      </c>
      <c r="B7" s="4">
        <v>15908.615460999999</v>
      </c>
      <c r="C7" s="4">
        <v>11567.506098</v>
      </c>
      <c r="D7" s="4">
        <v>14383.102435999999</v>
      </c>
      <c r="E7" s="4">
        <v>3968.5111929</v>
      </c>
      <c r="F7" s="4">
        <v>3014.6539026</v>
      </c>
      <c r="G7" s="4">
        <v>4224.5131110000002</v>
      </c>
      <c r="H7" s="4">
        <f t="shared" si="0"/>
        <v>53066.902201500001</v>
      </c>
      <c r="J7" s="34"/>
      <c r="K7" s="35"/>
      <c r="L7" s="36"/>
      <c r="M7" s="36"/>
      <c r="N7" s="36"/>
      <c r="O7" s="36"/>
      <c r="P7" s="36"/>
      <c r="Q7" s="37"/>
      <c r="R7" s="36"/>
      <c r="S7" s="36"/>
      <c r="T7" s="36"/>
      <c r="U7" s="36"/>
      <c r="V7" s="33"/>
    </row>
    <row r="8" spans="1:22" ht="15.75">
      <c r="A8" s="3">
        <v>2012</v>
      </c>
      <c r="B8" s="4">
        <v>17244.450511999999</v>
      </c>
      <c r="C8" s="4">
        <v>12148.689044999999</v>
      </c>
      <c r="D8" s="4">
        <v>15224.934438</v>
      </c>
      <c r="E8" s="4">
        <v>4745.1190360000001</v>
      </c>
      <c r="F8" s="4">
        <v>3174.9492385999997</v>
      </c>
      <c r="G8" s="4">
        <v>4547.2421924</v>
      </c>
      <c r="H8" s="4">
        <f t="shared" si="0"/>
        <v>57085.384462000002</v>
      </c>
      <c r="J8" s="34"/>
      <c r="K8" s="35"/>
      <c r="L8" s="36"/>
      <c r="M8" s="36"/>
      <c r="N8" s="36"/>
      <c r="O8" s="36"/>
      <c r="P8" s="36"/>
      <c r="Q8" s="37"/>
      <c r="R8" s="36"/>
      <c r="S8" s="36"/>
      <c r="T8" s="36"/>
      <c r="U8" s="36"/>
      <c r="V8" s="33"/>
    </row>
    <row r="9" spans="1:22" ht="15.75">
      <c r="A9" s="3">
        <v>2013</v>
      </c>
      <c r="B9" s="4">
        <v>15662.233877999999</v>
      </c>
      <c r="C9" s="4">
        <v>11969.657913999999</v>
      </c>
      <c r="D9" s="4">
        <v>14508.140359000001</v>
      </c>
      <c r="E9" s="4">
        <v>3580.5232091999997</v>
      </c>
      <c r="F9" s="4">
        <v>3108.2602053000001</v>
      </c>
      <c r="G9" s="4">
        <v>4677.1011337999998</v>
      </c>
      <c r="H9" s="4">
        <f t="shared" si="0"/>
        <v>53505.916699300004</v>
      </c>
      <c r="J9" s="34"/>
      <c r="K9" s="35"/>
      <c r="L9" s="36"/>
      <c r="M9" s="36"/>
      <c r="N9" s="36"/>
      <c r="O9" s="36"/>
      <c r="P9" s="36"/>
      <c r="Q9" s="37"/>
      <c r="R9" s="36"/>
      <c r="S9" s="36"/>
      <c r="T9" s="36"/>
      <c r="U9" s="36"/>
      <c r="V9" s="33"/>
    </row>
    <row r="10" spans="1:22" ht="15.75">
      <c r="A10" s="5">
        <v>2014</v>
      </c>
      <c r="B10" s="6">
        <v>15982.850989</v>
      </c>
      <c r="C10" s="6">
        <v>11807.207605</v>
      </c>
      <c r="D10" s="6">
        <v>11501.164239</v>
      </c>
      <c r="E10" s="6">
        <v>3365.0605098000001</v>
      </c>
      <c r="F10" s="6">
        <v>2404.0142541999999</v>
      </c>
      <c r="G10" s="6">
        <v>4841.9615726000002</v>
      </c>
      <c r="H10" s="6">
        <f t="shared" si="0"/>
        <v>49902.259169600002</v>
      </c>
      <c r="J10" s="34"/>
      <c r="K10" s="38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3"/>
    </row>
    <row r="11" spans="1:22" ht="15.75">
      <c r="A11" s="3">
        <v>2015</v>
      </c>
      <c r="B11" s="4">
        <v>17601.033957</v>
      </c>
      <c r="C11" s="4">
        <v>12029.476737000001</v>
      </c>
      <c r="D11" s="4">
        <v>9484.1251782999989</v>
      </c>
      <c r="E11" s="4">
        <v>4269.8541009</v>
      </c>
      <c r="F11" s="4">
        <v>2017.4241476</v>
      </c>
      <c r="G11" s="4">
        <v>5198.7894404999997</v>
      </c>
      <c r="H11" s="4">
        <f t="shared" si="0"/>
        <v>50600.703561300004</v>
      </c>
      <c r="J11" s="34"/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3"/>
    </row>
    <row r="12" spans="1:22" ht="15.75">
      <c r="A12" s="3">
        <v>2016</v>
      </c>
      <c r="B12" s="4">
        <v>18153.869257999999</v>
      </c>
      <c r="C12" s="4">
        <v>12179.948952999999</v>
      </c>
      <c r="D12" s="4">
        <v>7927.8467263999992</v>
      </c>
      <c r="E12" s="4">
        <v>5204.4774615999995</v>
      </c>
      <c r="F12" s="4">
        <v>2052.3831547</v>
      </c>
      <c r="G12" s="4">
        <v>5552.7297338999997</v>
      </c>
      <c r="H12" s="4">
        <f t="shared" si="0"/>
        <v>51071.255287599997</v>
      </c>
      <c r="J12" s="34"/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3"/>
    </row>
    <row r="13" spans="1:22" ht="15.75">
      <c r="A13" s="3">
        <v>2017</v>
      </c>
      <c r="B13" s="4">
        <v>18387.308793</v>
      </c>
      <c r="C13" s="4">
        <v>12338.699014</v>
      </c>
      <c r="D13" s="4">
        <v>7651.6625233000004</v>
      </c>
      <c r="E13" s="4">
        <v>6297.2251540999996</v>
      </c>
      <c r="F13" s="4">
        <v>1770.2662869999999</v>
      </c>
      <c r="G13" s="4">
        <v>5659.8910338999995</v>
      </c>
      <c r="H13" s="4">
        <f t="shared" si="0"/>
        <v>52105.052805300002</v>
      </c>
      <c r="J13" s="34"/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3"/>
    </row>
    <row r="14" spans="1:22" ht="15.75">
      <c r="A14" s="3">
        <v>2018</v>
      </c>
      <c r="B14" s="4">
        <v>18525.243116000001</v>
      </c>
      <c r="C14" s="4">
        <v>12281.497463</v>
      </c>
      <c r="D14" s="4">
        <v>7455.3627658999994</v>
      </c>
      <c r="E14" s="4">
        <v>5972.7672098000003</v>
      </c>
      <c r="F14" s="4">
        <v>2058.5847027</v>
      </c>
      <c r="G14" s="4">
        <v>5863.3766584000005</v>
      </c>
      <c r="H14" s="4">
        <f t="shared" si="0"/>
        <v>52156.831915799994</v>
      </c>
      <c r="J14" s="34"/>
      <c r="K14" s="35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3"/>
    </row>
    <row r="15" spans="1:22" ht="15.75">
      <c r="A15" s="7">
        <v>2019</v>
      </c>
      <c r="B15" s="4">
        <v>20077.04405</v>
      </c>
      <c r="C15" s="4">
        <v>12369.163076999999</v>
      </c>
      <c r="D15" s="4">
        <v>7241.4516137000001</v>
      </c>
      <c r="E15" s="4">
        <v>5154.4302279999993</v>
      </c>
      <c r="F15" s="4">
        <v>1966.3016817999999</v>
      </c>
      <c r="G15" s="4">
        <v>6310.4253449999997</v>
      </c>
      <c r="H15" s="4">
        <f t="shared" si="0"/>
        <v>53118.815995500001</v>
      </c>
      <c r="J15" s="34"/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3"/>
    </row>
    <row r="16" spans="1:22" ht="15.75">
      <c r="A16" s="7">
        <v>2020</v>
      </c>
      <c r="B16" s="4">
        <v>21657.461619000002</v>
      </c>
      <c r="C16" s="4">
        <v>11444.739876</v>
      </c>
      <c r="D16" s="4">
        <v>5520.8314662000002</v>
      </c>
      <c r="E16" s="4">
        <v>4905.1395940000002</v>
      </c>
      <c r="F16" s="4">
        <v>2301.2226886999997</v>
      </c>
      <c r="G16" s="4">
        <v>6242.9140995999996</v>
      </c>
      <c r="H16" s="4">
        <f t="shared" si="0"/>
        <v>52072.309343499997</v>
      </c>
      <c r="J16" s="34"/>
      <c r="K16" s="35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3"/>
    </row>
    <row r="17" spans="1:22" ht="15.75">
      <c r="A17" s="8">
        <v>2021</v>
      </c>
      <c r="B17" s="6">
        <v>21106.612843999999</v>
      </c>
      <c r="C17" s="6">
        <v>11963.974179000001</v>
      </c>
      <c r="D17" s="6">
        <v>5407.1035666999996</v>
      </c>
      <c r="E17" s="6">
        <v>4207.7095366000003</v>
      </c>
      <c r="F17" s="6">
        <v>2333.1812961999999</v>
      </c>
      <c r="G17" s="6">
        <v>6522.3922024000003</v>
      </c>
      <c r="H17" s="6">
        <f t="shared" si="0"/>
        <v>51540.973624899991</v>
      </c>
      <c r="J17" s="34"/>
      <c r="K17" s="38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3"/>
    </row>
    <row r="18" spans="1:22"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20.25">
      <c r="B22" s="9" t="s">
        <v>128</v>
      </c>
      <c r="C22" s="9"/>
      <c r="D22" s="9"/>
    </row>
    <row r="23" spans="1:22" ht="15" thickBot="1"/>
    <row r="24" spans="1:22" s="11" customFormat="1" ht="45">
      <c r="B24" s="43"/>
      <c r="C24" s="44" t="s">
        <v>9</v>
      </c>
      <c r="D24" s="44" t="s">
        <v>14</v>
      </c>
      <c r="E24" s="44" t="s">
        <v>10</v>
      </c>
      <c r="F24" s="44" t="s">
        <v>11</v>
      </c>
      <c r="G24" s="44" t="s">
        <v>12</v>
      </c>
      <c r="H24" s="45" t="s">
        <v>13</v>
      </c>
      <c r="I24" s="40"/>
      <c r="J24" s="40"/>
    </row>
    <row r="25" spans="1:22">
      <c r="B25" s="52" t="s">
        <v>4</v>
      </c>
      <c r="C25" s="14">
        <v>2014</v>
      </c>
      <c r="D25" s="28">
        <v>6968.4497496259355</v>
      </c>
      <c r="E25" s="16">
        <v>2308584</v>
      </c>
      <c r="F25" s="21">
        <v>15982.850989</v>
      </c>
      <c r="G25" s="16">
        <v>8605.4362959999999</v>
      </c>
      <c r="H25" s="46">
        <v>3751.9307690195178</v>
      </c>
      <c r="I25" s="41"/>
      <c r="J25" s="42"/>
      <c r="L25" s="32"/>
      <c r="M25" s="15"/>
      <c r="N25" s="32"/>
      <c r="P25" s="31"/>
    </row>
    <row r="26" spans="1:22">
      <c r="B26" s="53"/>
      <c r="C26" s="14">
        <v>2015</v>
      </c>
      <c r="D26" s="28">
        <v>7457.9638129605119</v>
      </c>
      <c r="E26" s="16">
        <v>2345752</v>
      </c>
      <c r="F26" s="21">
        <v>17601.033957</v>
      </c>
      <c r="G26" s="16">
        <v>8490.7428328099977</v>
      </c>
      <c r="H26" s="46">
        <v>3597.7234602781236</v>
      </c>
      <c r="I26" s="41"/>
      <c r="J26" s="42"/>
      <c r="L26" s="32"/>
      <c r="M26" s="15"/>
      <c r="N26" s="32"/>
      <c r="P26" s="31"/>
    </row>
    <row r="27" spans="1:22">
      <c r="B27" s="53"/>
      <c r="C27" s="14">
        <v>2016</v>
      </c>
      <c r="D27" s="28">
        <v>7668.7693707152512</v>
      </c>
      <c r="E27" s="16">
        <v>2386102</v>
      </c>
      <c r="F27" s="21">
        <v>18153.869257999999</v>
      </c>
      <c r="G27" s="16">
        <v>8281.7628109699999</v>
      </c>
      <c r="H27" s="46">
        <v>3498.4789235665312</v>
      </c>
      <c r="I27" s="41"/>
      <c r="J27" s="42"/>
      <c r="L27" s="32"/>
      <c r="M27" s="15"/>
      <c r="N27" s="32"/>
      <c r="P27" s="31"/>
    </row>
    <row r="28" spans="1:22">
      <c r="B28" s="53"/>
      <c r="C28" s="13">
        <v>2017</v>
      </c>
      <c r="D28" s="29">
        <v>7620.4552696622059</v>
      </c>
      <c r="E28" s="17">
        <v>2435365</v>
      </c>
      <c r="F28" s="16">
        <v>18387.308793</v>
      </c>
      <c r="G28" s="16">
        <v>8683.9053447900005</v>
      </c>
      <c r="H28" s="46">
        <v>3598.9667107317805</v>
      </c>
      <c r="I28" s="41"/>
      <c r="J28" s="42"/>
      <c r="L28" s="32"/>
      <c r="M28" s="15"/>
      <c r="N28" s="32"/>
      <c r="P28" s="31"/>
    </row>
    <row r="29" spans="1:22">
      <c r="B29" s="53"/>
      <c r="C29" s="13">
        <v>2018</v>
      </c>
      <c r="D29" s="29">
        <v>7528.0611028902176</v>
      </c>
      <c r="E29" s="17">
        <v>2480768</v>
      </c>
      <c r="F29" s="16">
        <v>18525.243116000001</v>
      </c>
      <c r="G29" s="16">
        <v>8718.1880020199987</v>
      </c>
      <c r="H29" s="46">
        <v>3542.7903199287184</v>
      </c>
      <c r="I29" s="41"/>
      <c r="J29" s="42"/>
      <c r="L29" s="32"/>
      <c r="M29" s="15"/>
      <c r="N29" s="32"/>
      <c r="P29" s="31"/>
    </row>
    <row r="30" spans="1:22">
      <c r="B30" s="53"/>
      <c r="C30" s="13">
        <v>2019</v>
      </c>
      <c r="D30" s="29">
        <v>8004.7820637775731</v>
      </c>
      <c r="E30" s="17">
        <v>2529723</v>
      </c>
      <c r="F30" s="16">
        <v>20077.04405</v>
      </c>
      <c r="G30" s="16">
        <v>9691.9071184999993</v>
      </c>
      <c r="H30" s="46">
        <v>3864.1945533793341</v>
      </c>
      <c r="I30" s="41"/>
      <c r="J30" s="42"/>
      <c r="L30" s="32"/>
      <c r="M30" s="15"/>
      <c r="N30" s="32"/>
      <c r="P30" s="31"/>
    </row>
    <row r="31" spans="1:22">
      <c r="B31" s="53"/>
      <c r="C31" s="13">
        <v>2020</v>
      </c>
      <c r="D31" s="30">
        <v>8462.9487988262044</v>
      </c>
      <c r="E31" s="18">
        <v>2582017</v>
      </c>
      <c r="F31" s="16">
        <v>21657.461619000002</v>
      </c>
      <c r="G31" s="16">
        <v>10009</v>
      </c>
      <c r="H31" s="46">
        <v>3911.1533945021311</v>
      </c>
      <c r="I31" s="41"/>
      <c r="J31" s="42"/>
      <c r="L31" s="32"/>
      <c r="M31" s="15"/>
      <c r="N31" s="32"/>
      <c r="P31" s="31"/>
    </row>
    <row r="32" spans="1:22" ht="15" thickBot="1">
      <c r="B32" s="54"/>
      <c r="C32" s="47">
        <v>2021</v>
      </c>
      <c r="D32" s="48">
        <v>8162.2578094221999</v>
      </c>
      <c r="E32" s="49">
        <v>2608496</v>
      </c>
      <c r="F32" s="50">
        <v>21106.612843999999</v>
      </c>
      <c r="G32" s="50">
        <v>9578.0210959800006</v>
      </c>
      <c r="H32" s="51">
        <v>3703.9707918694858</v>
      </c>
      <c r="I32" s="41"/>
      <c r="J32" s="42"/>
      <c r="L32" s="32"/>
      <c r="M32" s="15"/>
      <c r="N32" s="32"/>
      <c r="P32" s="31"/>
    </row>
    <row r="33" spans="3:13">
      <c r="C33" s="12"/>
      <c r="D33" s="19"/>
      <c r="E33" s="19"/>
      <c r="F33" s="19"/>
      <c r="G33" s="19"/>
      <c r="M33" s="15"/>
    </row>
    <row r="34" spans="3:13">
      <c r="E34" s="22"/>
      <c r="F34" s="23"/>
      <c r="G34" s="22"/>
    </row>
    <row r="35" spans="3:13">
      <c r="E35" s="22"/>
      <c r="F35" s="23"/>
      <c r="G35" s="22"/>
    </row>
    <row r="36" spans="3:13">
      <c r="E36" s="22"/>
      <c r="F36" s="23"/>
      <c r="G36" s="22"/>
    </row>
    <row r="37" spans="3:13">
      <c r="E37" s="22"/>
      <c r="F37" s="22"/>
      <c r="G37" s="22"/>
    </row>
    <row r="38" spans="3:13">
      <c r="E38" s="22"/>
      <c r="F38" s="22"/>
      <c r="G38" s="22"/>
    </row>
    <row r="39" spans="3:13">
      <c r="E39" s="22"/>
      <c r="F39" s="22"/>
      <c r="G39" s="22"/>
    </row>
  </sheetData>
  <mergeCells count="1">
    <mergeCell ref="B25:B3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rightToLeft="1" topLeftCell="A67" zoomScale="115" zoomScaleNormal="115" workbookViewId="0">
      <selection activeCell="D48" sqref="D48"/>
    </sheetView>
  </sheetViews>
  <sheetFormatPr defaultRowHeight="14.25"/>
  <cols>
    <col min="1" max="1" width="14.625" bestFit="1" customWidth="1"/>
    <col min="2" max="3" width="14.625" style="15" bestFit="1" customWidth="1"/>
    <col min="5" max="5" width="11.875" customWidth="1"/>
    <col min="7" max="7" width="17.25" bestFit="1" customWidth="1"/>
    <col min="8" max="8" width="16.125" bestFit="1" customWidth="1"/>
    <col min="9" max="10" width="13.5" customWidth="1"/>
    <col min="12" max="12" width="14.625" bestFit="1" customWidth="1"/>
    <col min="13" max="13" width="13.625" bestFit="1" customWidth="1"/>
  </cols>
  <sheetData>
    <row r="1" spans="1:14">
      <c r="A1" t="s">
        <v>27</v>
      </c>
      <c r="B1" s="26">
        <v>2014</v>
      </c>
      <c r="C1" s="26">
        <v>2015</v>
      </c>
      <c r="D1" s="19">
        <v>2016</v>
      </c>
      <c r="E1" s="19">
        <v>2017</v>
      </c>
    </row>
    <row r="2" spans="1:14">
      <c r="A2" t="s">
        <v>15</v>
      </c>
      <c r="B2" s="15">
        <v>2277176</v>
      </c>
      <c r="C2" s="15">
        <v>2311795</v>
      </c>
      <c r="D2" s="20">
        <v>2348029</v>
      </c>
      <c r="E2" s="20">
        <v>2389860</v>
      </c>
    </row>
    <row r="3" spans="1:14">
      <c r="A3" t="s">
        <v>16</v>
      </c>
      <c r="B3" s="15">
        <v>2279912</v>
      </c>
      <c r="C3" s="15">
        <v>2314754</v>
      </c>
      <c r="D3" s="20">
        <v>2351748</v>
      </c>
      <c r="E3" s="20">
        <v>2393282</v>
      </c>
    </row>
    <row r="4" spans="1:14">
      <c r="A4" t="s">
        <v>17</v>
      </c>
      <c r="B4" s="15">
        <v>2283296</v>
      </c>
      <c r="C4" s="15">
        <v>2318626</v>
      </c>
      <c r="D4" s="20">
        <v>2355063</v>
      </c>
      <c r="E4" s="20">
        <v>2397242</v>
      </c>
    </row>
    <row r="5" spans="1:14">
      <c r="A5" t="s">
        <v>18</v>
      </c>
      <c r="B5" s="15">
        <v>2286150</v>
      </c>
      <c r="C5" s="15">
        <v>2320200</v>
      </c>
      <c r="D5" s="20">
        <v>2358086</v>
      </c>
      <c r="E5" s="20">
        <v>2401433</v>
      </c>
    </row>
    <row r="6" spans="1:14">
      <c r="A6" t="s">
        <v>19</v>
      </c>
      <c r="B6" s="15">
        <v>2289762</v>
      </c>
      <c r="C6" s="15">
        <v>2324202</v>
      </c>
      <c r="D6" s="20">
        <v>2361027</v>
      </c>
      <c r="E6" s="20">
        <v>2407170</v>
      </c>
    </row>
    <row r="7" spans="1:14">
      <c r="A7" t="s">
        <v>20</v>
      </c>
      <c r="B7" s="15">
        <v>2292423</v>
      </c>
      <c r="C7" s="15">
        <v>2327269</v>
      </c>
      <c r="D7" s="20">
        <v>2363913</v>
      </c>
      <c r="E7" s="20">
        <v>2410928</v>
      </c>
    </row>
    <row r="8" spans="1:14">
      <c r="A8" t="s">
        <v>21</v>
      </c>
      <c r="B8" s="15">
        <v>2295606</v>
      </c>
      <c r="C8" s="15">
        <v>2330260</v>
      </c>
      <c r="D8" s="20">
        <v>2370132</v>
      </c>
      <c r="E8" s="20">
        <v>2416491</v>
      </c>
    </row>
    <row r="9" spans="1:14">
      <c r="A9" t="s">
        <v>22</v>
      </c>
      <c r="B9" s="15">
        <v>2299606</v>
      </c>
      <c r="C9" s="15">
        <v>2334480</v>
      </c>
      <c r="D9" s="20">
        <v>2375154</v>
      </c>
      <c r="E9" s="20">
        <v>2421470</v>
      </c>
    </row>
    <row r="10" spans="1:14">
      <c r="A10" t="s">
        <v>23</v>
      </c>
      <c r="B10" s="15">
        <v>2301883</v>
      </c>
      <c r="C10" s="15">
        <v>2336866</v>
      </c>
      <c r="D10" s="20">
        <v>2376417</v>
      </c>
      <c r="E10" s="20">
        <v>2425592</v>
      </c>
    </row>
    <row r="11" spans="1:14">
      <c r="A11" t="s">
        <v>24</v>
      </c>
      <c r="B11" s="15">
        <v>2303636</v>
      </c>
      <c r="C11" s="15">
        <v>2339690</v>
      </c>
      <c r="D11" s="20">
        <v>2377646</v>
      </c>
      <c r="E11" s="20">
        <v>2427717</v>
      </c>
    </row>
    <row r="12" spans="1:14">
      <c r="A12" t="s">
        <v>25</v>
      </c>
      <c r="B12" s="15">
        <v>2305892</v>
      </c>
      <c r="C12" s="15">
        <v>2343311</v>
      </c>
      <c r="D12" s="20">
        <v>2381967</v>
      </c>
      <c r="E12" s="20">
        <v>2431702</v>
      </c>
    </row>
    <row r="13" spans="1:14">
      <c r="A13" t="s">
        <v>26</v>
      </c>
      <c r="B13" s="15">
        <v>2308584</v>
      </c>
      <c r="C13" s="15">
        <v>2345752</v>
      </c>
      <c r="D13" s="20">
        <v>2386102</v>
      </c>
      <c r="E13" s="20">
        <v>2435365</v>
      </c>
    </row>
    <row r="15" spans="1:14">
      <c r="A15" s="24" t="s">
        <v>126</v>
      </c>
      <c r="B15" s="25" t="s">
        <v>28</v>
      </c>
      <c r="C15" s="25" t="s">
        <v>29</v>
      </c>
      <c r="G15" s="25" t="s">
        <v>28</v>
      </c>
      <c r="H15" s="25" t="s">
        <v>29</v>
      </c>
      <c r="I15" s="25"/>
      <c r="J15" s="25"/>
      <c r="L15" s="25" t="s">
        <v>28</v>
      </c>
      <c r="M15" s="25" t="s">
        <v>29</v>
      </c>
    </row>
    <row r="16" spans="1:14">
      <c r="A16" s="24" t="s">
        <v>30</v>
      </c>
      <c r="B16" s="25">
        <v>1732394621.7</v>
      </c>
      <c r="C16" s="25">
        <v>931717339.42999995</v>
      </c>
      <c r="D16" s="15">
        <f>B16/B2</f>
        <v>760.76448271894662</v>
      </c>
      <c r="F16" s="24" t="s">
        <v>42</v>
      </c>
      <c r="G16" s="25">
        <v>1873339881.7</v>
      </c>
      <c r="H16" s="25">
        <v>1008301321.1</v>
      </c>
      <c r="I16" s="25">
        <f>G16/C2</f>
        <v>810.33996600044554</v>
      </c>
      <c r="J16" s="25"/>
      <c r="K16" s="24" t="s">
        <v>54</v>
      </c>
      <c r="L16" s="25">
        <v>2151505417.8000002</v>
      </c>
      <c r="M16" s="25">
        <v>984152841.27999997</v>
      </c>
      <c r="N16" s="27">
        <f>L16/D2</f>
        <v>916.30274489795488</v>
      </c>
    </row>
    <row r="17" spans="1:14">
      <c r="A17" s="24" t="s">
        <v>31</v>
      </c>
      <c r="B17" s="25">
        <v>1337193005</v>
      </c>
      <c r="C17" s="25">
        <v>717508020.13</v>
      </c>
      <c r="D17" s="15">
        <f t="shared" ref="D17:D27" si="0">B17/B3</f>
        <v>586.51079734656423</v>
      </c>
      <c r="F17" s="24" t="s">
        <v>43</v>
      </c>
      <c r="G17" s="25">
        <v>1432968597.4000001</v>
      </c>
      <c r="H17" s="25">
        <v>696245686.38999999</v>
      </c>
      <c r="I17" s="25">
        <f t="shared" ref="I17:I27" si="1">G17/C3</f>
        <v>619.05869798691356</v>
      </c>
      <c r="J17" s="25"/>
      <c r="K17" s="24" t="s">
        <v>55</v>
      </c>
      <c r="L17" s="25">
        <v>1346852358.2</v>
      </c>
      <c r="M17" s="25">
        <v>614047087.26999998</v>
      </c>
      <c r="N17" s="27">
        <f t="shared" ref="N17:N27" si="2">L17/D3</f>
        <v>572.70266975883476</v>
      </c>
    </row>
    <row r="18" spans="1:14">
      <c r="A18" s="24" t="s">
        <v>32</v>
      </c>
      <c r="B18" s="25">
        <v>1147280142.0999999</v>
      </c>
      <c r="C18" s="25">
        <v>614224135.98000002</v>
      </c>
      <c r="D18" s="15">
        <f t="shared" si="0"/>
        <v>502.46667190762821</v>
      </c>
      <c r="F18" s="24" t="s">
        <v>44</v>
      </c>
      <c r="G18" s="25">
        <v>1275782410</v>
      </c>
      <c r="H18" s="25">
        <v>613173646.61000001</v>
      </c>
      <c r="I18" s="25">
        <f t="shared" si="1"/>
        <v>550.23208141373379</v>
      </c>
      <c r="J18" s="25"/>
      <c r="K18" s="24" t="s">
        <v>56</v>
      </c>
      <c r="L18" s="25">
        <v>1187326887.2</v>
      </c>
      <c r="M18" s="25">
        <v>539467482.38999999</v>
      </c>
      <c r="N18" s="27">
        <f t="shared" si="2"/>
        <v>504.1592888173268</v>
      </c>
    </row>
    <row r="19" spans="1:14">
      <c r="A19" s="24" t="s">
        <v>33</v>
      </c>
      <c r="B19" s="25">
        <v>982869925.32000005</v>
      </c>
      <c r="C19" s="25">
        <v>526245384.58999997</v>
      </c>
      <c r="D19" s="15">
        <f t="shared" si="0"/>
        <v>429.92363813398072</v>
      </c>
      <c r="F19" s="24" t="s">
        <v>45</v>
      </c>
      <c r="G19" s="25">
        <v>1105559890.5</v>
      </c>
      <c r="H19" s="25">
        <v>537949628.97000003</v>
      </c>
      <c r="I19" s="25">
        <f t="shared" si="1"/>
        <v>476.49335854667703</v>
      </c>
      <c r="J19" s="25"/>
      <c r="K19" s="24" t="s">
        <v>57</v>
      </c>
      <c r="L19" s="25">
        <v>997059426.05999994</v>
      </c>
      <c r="M19" s="25">
        <v>456571405.64999998</v>
      </c>
      <c r="N19" s="27">
        <f t="shared" si="2"/>
        <v>422.82572648325799</v>
      </c>
    </row>
    <row r="20" spans="1:14">
      <c r="A20" s="24" t="s">
        <v>34</v>
      </c>
      <c r="B20" s="25">
        <v>1004868454.3</v>
      </c>
      <c r="C20" s="25">
        <v>543930992.29999995</v>
      </c>
      <c r="D20" s="15">
        <f t="shared" si="0"/>
        <v>438.85279531235125</v>
      </c>
      <c r="F20" s="24" t="s">
        <v>46</v>
      </c>
      <c r="G20" s="25">
        <v>1118825689.4000001</v>
      </c>
      <c r="H20" s="25">
        <v>546919449.77999997</v>
      </c>
      <c r="I20" s="25">
        <f t="shared" si="1"/>
        <v>481.38057251478148</v>
      </c>
      <c r="J20" s="25"/>
      <c r="K20" s="24" t="s">
        <v>58</v>
      </c>
      <c r="L20" s="25">
        <v>1232108481.4000001</v>
      </c>
      <c r="M20" s="25">
        <v>569310932.02999997</v>
      </c>
      <c r="N20" s="27">
        <f t="shared" si="2"/>
        <v>521.85277059516898</v>
      </c>
    </row>
    <row r="21" spans="1:14">
      <c r="A21" s="24" t="s">
        <v>35</v>
      </c>
      <c r="B21" s="25">
        <v>1250523321.4000001</v>
      </c>
      <c r="C21" s="25">
        <v>670577939.63</v>
      </c>
      <c r="D21" s="15">
        <f t="shared" si="0"/>
        <v>545.5028681006952</v>
      </c>
      <c r="F21" s="24" t="s">
        <v>47</v>
      </c>
      <c r="G21" s="25">
        <v>1179947363.3</v>
      </c>
      <c r="H21" s="25">
        <v>573510470.30999994</v>
      </c>
      <c r="I21" s="25">
        <f t="shared" si="1"/>
        <v>507.00944467528245</v>
      </c>
      <c r="J21" s="25"/>
      <c r="K21" s="24" t="s">
        <v>59</v>
      </c>
      <c r="L21" s="25">
        <v>1483598396.0999999</v>
      </c>
      <c r="M21" s="25">
        <v>676138386.10000002</v>
      </c>
      <c r="N21" s="27">
        <f t="shared" si="2"/>
        <v>627.60279083874912</v>
      </c>
    </row>
    <row r="22" spans="1:14">
      <c r="A22" s="24" t="s">
        <v>36</v>
      </c>
      <c r="B22" s="25">
        <v>1624843713.5</v>
      </c>
      <c r="C22" s="25">
        <v>881552789.71000004</v>
      </c>
      <c r="D22" s="15">
        <f t="shared" si="0"/>
        <v>707.80600569087198</v>
      </c>
      <c r="F22" s="24" t="s">
        <v>48</v>
      </c>
      <c r="G22" s="25">
        <v>1602899776.5999999</v>
      </c>
      <c r="H22" s="25">
        <v>783934632.97000003</v>
      </c>
      <c r="I22" s="25">
        <f t="shared" si="1"/>
        <v>687.86306103181619</v>
      </c>
      <c r="J22" s="25"/>
      <c r="K22" s="24" t="s">
        <v>60</v>
      </c>
      <c r="L22" s="25">
        <v>1932168611.0999999</v>
      </c>
      <c r="M22" s="25">
        <v>884571075.88</v>
      </c>
      <c r="N22" s="27">
        <f t="shared" si="2"/>
        <v>815.21561292788749</v>
      </c>
    </row>
    <row r="23" spans="1:14">
      <c r="A23" s="24" t="s">
        <v>37</v>
      </c>
      <c r="B23" s="25">
        <v>1749888344.7</v>
      </c>
      <c r="C23" s="25">
        <v>946439819.80999994</v>
      </c>
      <c r="D23" s="15">
        <f t="shared" si="0"/>
        <v>760.95137371358396</v>
      </c>
      <c r="F23" s="24" t="s">
        <v>49</v>
      </c>
      <c r="G23" s="25">
        <v>1951814800</v>
      </c>
      <c r="H23" s="25">
        <v>947482687.99000001</v>
      </c>
      <c r="I23" s="25">
        <f t="shared" si="1"/>
        <v>836.08118296151611</v>
      </c>
      <c r="J23" s="25"/>
      <c r="K23" s="24" t="s">
        <v>61</v>
      </c>
      <c r="L23" s="25">
        <v>1988830440.4000001</v>
      </c>
      <c r="M23" s="25">
        <v>907641003.90999997</v>
      </c>
      <c r="N23" s="27">
        <f t="shared" si="2"/>
        <v>837.34799528788449</v>
      </c>
    </row>
    <row r="24" spans="1:14">
      <c r="A24" s="24" t="s">
        <v>38</v>
      </c>
      <c r="B24" s="25">
        <v>1507623066.8</v>
      </c>
      <c r="C24" s="25">
        <v>806588393.04999995</v>
      </c>
      <c r="D24" s="15">
        <f t="shared" si="0"/>
        <v>654.95208348990798</v>
      </c>
      <c r="F24" s="24" t="s">
        <v>50</v>
      </c>
      <c r="G24" s="25">
        <v>2037210837.7</v>
      </c>
      <c r="H24" s="25">
        <v>949580343.82000005</v>
      </c>
      <c r="I24" s="25">
        <f t="shared" si="1"/>
        <v>871.77049847958767</v>
      </c>
      <c r="J24" s="25"/>
      <c r="K24" s="24" t="s">
        <v>62</v>
      </c>
      <c r="L24" s="25">
        <v>1596065872.0999999</v>
      </c>
      <c r="M24" s="25">
        <v>722747758.34000003</v>
      </c>
      <c r="N24" s="27">
        <f t="shared" si="2"/>
        <v>671.62702173061371</v>
      </c>
    </row>
    <row r="25" spans="1:14">
      <c r="A25" s="24" t="s">
        <v>39</v>
      </c>
      <c r="B25" s="25">
        <v>1212586376.3</v>
      </c>
      <c r="C25" s="25">
        <v>646152873.38999999</v>
      </c>
      <c r="D25" s="15">
        <f t="shared" si="0"/>
        <v>526.37933089255421</v>
      </c>
      <c r="F25" s="24" t="s">
        <v>51</v>
      </c>
      <c r="G25" s="25">
        <v>1401842791.4000001</v>
      </c>
      <c r="H25" s="25">
        <v>638287570.88999999</v>
      </c>
      <c r="I25" s="25">
        <f t="shared" si="1"/>
        <v>599.15749154802563</v>
      </c>
      <c r="J25" s="25"/>
      <c r="K25" s="24" t="s">
        <v>63</v>
      </c>
      <c r="L25" s="25">
        <v>1353906676.9000001</v>
      </c>
      <c r="M25" s="25">
        <v>615997545.23000002</v>
      </c>
      <c r="N25" s="27">
        <f t="shared" si="2"/>
        <v>569.43156252024062</v>
      </c>
    </row>
    <row r="26" spans="1:14">
      <c r="A26" s="24" t="s">
        <v>40</v>
      </c>
      <c r="B26" s="25">
        <v>1072213601.5</v>
      </c>
      <c r="C26" s="25">
        <v>579789467.90999997</v>
      </c>
      <c r="D26" s="15">
        <f t="shared" si="0"/>
        <v>464.98864712657837</v>
      </c>
      <c r="F26" s="24" t="s">
        <v>52</v>
      </c>
      <c r="G26" s="25">
        <v>1086210240.9000001</v>
      </c>
      <c r="H26" s="25">
        <v>493544473.12</v>
      </c>
      <c r="I26" s="25">
        <f t="shared" si="1"/>
        <v>463.53652626561308</v>
      </c>
      <c r="J26" s="25"/>
      <c r="K26" s="24" t="s">
        <v>64</v>
      </c>
      <c r="L26" s="25">
        <v>1165770458.5999999</v>
      </c>
      <c r="M26" s="25">
        <v>528604589.25999999</v>
      </c>
      <c r="N26" s="27">
        <f t="shared" si="2"/>
        <v>489.4150332897139</v>
      </c>
    </row>
    <row r="27" spans="1:14">
      <c r="A27" s="24" t="s">
        <v>41</v>
      </c>
      <c r="B27" s="25">
        <v>1360566416.4000001</v>
      </c>
      <c r="C27" s="25">
        <v>740709140.07000005</v>
      </c>
      <c r="D27" s="15">
        <f t="shared" si="0"/>
        <v>589.35105519227375</v>
      </c>
      <c r="F27" s="24" t="s">
        <v>53</v>
      </c>
      <c r="G27" s="25">
        <v>1534631678.2</v>
      </c>
      <c r="H27" s="25">
        <v>701812920.86000001</v>
      </c>
      <c r="I27" s="25">
        <f t="shared" si="1"/>
        <v>654.21735895354664</v>
      </c>
      <c r="J27" s="25"/>
      <c r="K27" s="24" t="s">
        <v>65</v>
      </c>
      <c r="L27" s="25">
        <v>1718676231.5999999</v>
      </c>
      <c r="M27" s="25">
        <v>782512703.63</v>
      </c>
      <c r="N27" s="27">
        <f t="shared" si="2"/>
        <v>720.28615356761782</v>
      </c>
    </row>
    <row r="28" spans="1:14">
      <c r="B28" s="15">
        <f>SUM(B16:B27)</f>
        <v>15982850989.019999</v>
      </c>
      <c r="C28" s="15">
        <f>SUM(C16:C27)</f>
        <v>8605436296</v>
      </c>
      <c r="D28" s="15">
        <f>SUM(D16:D27)</f>
        <v>6968.4497496259355</v>
      </c>
      <c r="G28" s="15">
        <f>SUM(G16:G27)</f>
        <v>17601033957.099998</v>
      </c>
      <c r="H28" s="15">
        <f>SUM(H16:H27)</f>
        <v>8490742832.8099985</v>
      </c>
      <c r="I28" s="15">
        <f>SUM(I16:I27)</f>
        <v>7557.1402403779393</v>
      </c>
      <c r="L28" s="15">
        <f>SUM(L16:L27)</f>
        <v>18153869257.459999</v>
      </c>
      <c r="M28" s="15">
        <f>SUM(M16:M27)</f>
        <v>8281762810.9700003</v>
      </c>
      <c r="N28" s="15">
        <f>SUM(N16:N27)</f>
        <v>7668.7693707152512</v>
      </c>
    </row>
    <row r="29" spans="1:14">
      <c r="B29" s="15">
        <f>B28/1000000</f>
        <v>15982.850989019998</v>
      </c>
      <c r="C29" s="15">
        <f>C28/1000000</f>
        <v>8605.4362959999999</v>
      </c>
      <c r="G29" s="15">
        <f>G28/1000000</f>
        <v>17601.033957099997</v>
      </c>
      <c r="H29" s="15">
        <f>H28/1000000</f>
        <v>8490.7428328099977</v>
      </c>
      <c r="L29" s="15">
        <f>L28/1000000</f>
        <v>18153.869257459999</v>
      </c>
      <c r="M29" s="15">
        <f>M28/1000000</f>
        <v>8281.7628109699999</v>
      </c>
    </row>
    <row r="31" spans="1:14">
      <c r="A31" s="24" t="s">
        <v>66</v>
      </c>
      <c r="B31" s="25">
        <v>1935844365.5</v>
      </c>
      <c r="C31" s="25">
        <v>910491237.97000003</v>
      </c>
      <c r="D31" s="31">
        <f>B31/E2</f>
        <v>810.02417108115117</v>
      </c>
      <c r="F31" s="24" t="s">
        <v>78</v>
      </c>
      <c r="G31" s="25">
        <v>1876662218.5999999</v>
      </c>
      <c r="H31" s="25">
        <v>882385957.91999996</v>
      </c>
      <c r="K31" s="24" t="s">
        <v>90</v>
      </c>
      <c r="L31" s="25">
        <v>1975056907.7</v>
      </c>
      <c r="M31" s="25">
        <v>947864262.76999998</v>
      </c>
    </row>
    <row r="32" spans="1:14">
      <c r="A32" s="24" t="s">
        <v>67</v>
      </c>
      <c r="B32" s="25">
        <v>1683730110</v>
      </c>
      <c r="C32" s="25">
        <v>794571439.88999999</v>
      </c>
      <c r="D32" s="31">
        <f t="shared" ref="D32:D42" si="3">B32/E3</f>
        <v>703.52349200804588</v>
      </c>
      <c r="F32" s="24" t="s">
        <v>79</v>
      </c>
      <c r="G32" s="25">
        <v>1325537351.8</v>
      </c>
      <c r="H32" s="25">
        <v>626172829.15999997</v>
      </c>
      <c r="K32" s="24" t="s">
        <v>91</v>
      </c>
      <c r="L32" s="25">
        <v>1733917945.3</v>
      </c>
      <c r="M32" s="25">
        <v>833327163.55999994</v>
      </c>
    </row>
    <row r="33" spans="1:13">
      <c r="A33" s="24" t="s">
        <v>68</v>
      </c>
      <c r="B33" s="25">
        <v>1386659806.5999999</v>
      </c>
      <c r="C33" s="25">
        <v>646470291.26999998</v>
      </c>
      <c r="D33" s="31">
        <f t="shared" si="3"/>
        <v>578.43964297304979</v>
      </c>
      <c r="F33" s="24" t="s">
        <v>80</v>
      </c>
      <c r="G33" s="25">
        <v>1199250465.5999999</v>
      </c>
      <c r="H33" s="25">
        <v>560971369.33000004</v>
      </c>
      <c r="K33" s="24" t="s">
        <v>92</v>
      </c>
      <c r="L33" s="25">
        <v>1665123314.9000001</v>
      </c>
      <c r="M33" s="25">
        <v>800385156.50999999</v>
      </c>
    </row>
    <row r="34" spans="1:13">
      <c r="A34" s="24" t="s">
        <v>69</v>
      </c>
      <c r="B34" s="25">
        <v>1025024810</v>
      </c>
      <c r="C34" s="25">
        <v>480779609.81</v>
      </c>
      <c r="D34" s="31">
        <f t="shared" si="3"/>
        <v>426.83881249237436</v>
      </c>
      <c r="F34" s="24" t="s">
        <v>81</v>
      </c>
      <c r="G34" s="25">
        <v>1134538647.5999999</v>
      </c>
      <c r="H34" s="25">
        <v>537739244.08000004</v>
      </c>
      <c r="K34" s="24" t="s">
        <v>93</v>
      </c>
      <c r="L34" s="25">
        <v>1067284076.1</v>
      </c>
      <c r="M34" s="25">
        <v>524724791.99000001</v>
      </c>
    </row>
    <row r="35" spans="1:13">
      <c r="A35" s="24" t="s">
        <v>70</v>
      </c>
      <c r="B35" s="25">
        <v>988446048.25999999</v>
      </c>
      <c r="C35" s="25">
        <v>467670592.47000003</v>
      </c>
      <c r="D35" s="31">
        <f t="shared" si="3"/>
        <v>410.62577560371722</v>
      </c>
      <c r="F35" s="24" t="s">
        <v>82</v>
      </c>
      <c r="G35" s="25">
        <v>1277347395</v>
      </c>
      <c r="H35" s="25">
        <v>604394580.02999997</v>
      </c>
      <c r="K35" s="24" t="s">
        <v>94</v>
      </c>
      <c r="L35" s="25">
        <v>1523473144.9000001</v>
      </c>
      <c r="M35" s="25">
        <v>738932707.00999999</v>
      </c>
    </row>
    <row r="36" spans="1:13">
      <c r="A36" s="24" t="s">
        <v>71</v>
      </c>
      <c r="B36" s="25">
        <v>1398158613</v>
      </c>
      <c r="C36" s="25">
        <v>660569073.33000004</v>
      </c>
      <c r="D36" s="31">
        <f t="shared" si="3"/>
        <v>579.92549466429523</v>
      </c>
      <c r="F36" s="24" t="s">
        <v>83</v>
      </c>
      <c r="G36" s="25">
        <v>1664688406.3</v>
      </c>
      <c r="H36" s="25">
        <v>779684895.94000006</v>
      </c>
      <c r="K36" s="24" t="s">
        <v>95</v>
      </c>
      <c r="L36" s="25">
        <v>1609339905.0999999</v>
      </c>
      <c r="M36" s="25">
        <v>778383194.00999999</v>
      </c>
    </row>
    <row r="37" spans="1:13">
      <c r="A37" s="24" t="s">
        <v>72</v>
      </c>
      <c r="B37" s="25">
        <v>2315622812.5</v>
      </c>
      <c r="C37" s="25">
        <v>1103532664.21</v>
      </c>
      <c r="D37" s="31">
        <f t="shared" si="3"/>
        <v>958.25840547305995</v>
      </c>
      <c r="F37" s="24" t="s">
        <v>84</v>
      </c>
      <c r="G37" s="25">
        <v>1981034126</v>
      </c>
      <c r="H37" s="25">
        <v>932371038.92999995</v>
      </c>
      <c r="K37" s="24" t="s">
        <v>96</v>
      </c>
      <c r="L37" s="25">
        <v>1931932024.2</v>
      </c>
      <c r="M37" s="25">
        <v>934856654.01999998</v>
      </c>
    </row>
    <row r="38" spans="1:13">
      <c r="A38" s="24" t="s">
        <v>73</v>
      </c>
      <c r="B38" s="25">
        <v>2007135942.9000001</v>
      </c>
      <c r="C38" s="25">
        <v>943827580.94000006</v>
      </c>
      <c r="D38" s="31">
        <f t="shared" si="3"/>
        <v>828.89151750796009</v>
      </c>
      <c r="F38" s="24" t="s">
        <v>85</v>
      </c>
      <c r="G38" s="25">
        <v>2006269751.8</v>
      </c>
      <c r="H38" s="25">
        <v>936903528.11000001</v>
      </c>
      <c r="K38" s="24" t="s">
        <v>97</v>
      </c>
      <c r="L38" s="25">
        <v>2211060575.3000002</v>
      </c>
      <c r="M38" s="25">
        <v>1057494812.45</v>
      </c>
    </row>
    <row r="39" spans="1:13">
      <c r="A39" s="24" t="s">
        <v>74</v>
      </c>
      <c r="B39" s="25">
        <v>1773130108.7</v>
      </c>
      <c r="C39" s="25">
        <v>834111106.75999999</v>
      </c>
      <c r="D39" s="31">
        <f t="shared" si="3"/>
        <v>731.00921700764184</v>
      </c>
      <c r="F39" s="24" t="s">
        <v>86</v>
      </c>
      <c r="G39" s="25">
        <v>1865798481.2</v>
      </c>
      <c r="H39" s="25">
        <v>871672966.11000001</v>
      </c>
      <c r="K39" s="24" t="s">
        <v>98</v>
      </c>
      <c r="L39" s="25">
        <v>1826239178.3</v>
      </c>
      <c r="M39" s="25">
        <v>872455910.76999998</v>
      </c>
    </row>
    <row r="40" spans="1:13">
      <c r="A40" s="24" t="s">
        <v>75</v>
      </c>
      <c r="B40" s="25">
        <v>1352945996.7</v>
      </c>
      <c r="C40" s="25">
        <v>640786880.26999998</v>
      </c>
      <c r="D40" s="31">
        <f t="shared" si="3"/>
        <v>557.29147866081587</v>
      </c>
      <c r="F40" s="24" t="s">
        <v>87</v>
      </c>
      <c r="G40" s="25">
        <v>1390841189.7</v>
      </c>
      <c r="H40" s="25">
        <v>655473826.85000002</v>
      </c>
      <c r="K40" s="24" t="s">
        <v>99</v>
      </c>
      <c r="L40" s="25">
        <v>1550401671</v>
      </c>
      <c r="M40" s="25">
        <v>743478062.12</v>
      </c>
    </row>
    <row r="41" spans="1:13">
      <c r="A41" s="24" t="s">
        <v>76</v>
      </c>
      <c r="B41" s="25">
        <v>1111650128.9000001</v>
      </c>
      <c r="C41" s="25">
        <v>528439845.87</v>
      </c>
      <c r="D41" s="31">
        <f t="shared" si="3"/>
        <v>457.14899642308148</v>
      </c>
      <c r="F41" s="24" t="s">
        <v>88</v>
      </c>
      <c r="G41" s="25">
        <v>1216140967.3</v>
      </c>
      <c r="H41" s="25">
        <v>578716114.84000003</v>
      </c>
      <c r="K41" s="24" t="s">
        <v>100</v>
      </c>
      <c r="L41" s="25">
        <v>1288334563.3</v>
      </c>
      <c r="M41" s="25">
        <v>632241723.78999996</v>
      </c>
    </row>
    <row r="42" spans="1:13">
      <c r="A42" s="24" t="s">
        <v>77</v>
      </c>
      <c r="B42" s="25">
        <v>1408960050.3</v>
      </c>
      <c r="C42" s="25">
        <v>672655022</v>
      </c>
      <c r="D42" s="31">
        <f t="shared" si="3"/>
        <v>578.5416355659213</v>
      </c>
      <c r="F42" s="24" t="s">
        <v>89</v>
      </c>
      <c r="G42" s="25">
        <v>1587134114.5999999</v>
      </c>
      <c r="H42" s="25">
        <v>751701650.72000003</v>
      </c>
      <c r="K42" s="24" t="s">
        <v>101</v>
      </c>
      <c r="L42" s="25">
        <v>1694880743.8</v>
      </c>
      <c r="M42" s="25">
        <v>827762679.5</v>
      </c>
    </row>
    <row r="43" spans="1:13">
      <c r="B43" s="15">
        <f>SUM(B31:B42)</f>
        <v>18387308793.360001</v>
      </c>
      <c r="C43" s="15">
        <f>SUM(C31:C42)</f>
        <v>8683905344.7900009</v>
      </c>
      <c r="G43" s="15">
        <f>SUM(G31:G42)</f>
        <v>18525243115.5</v>
      </c>
      <c r="H43" s="15">
        <f>SUM(H31:H42)</f>
        <v>8718188002.0199986</v>
      </c>
      <c r="L43" s="15">
        <f>SUM(L31:L42)</f>
        <v>20077044049.899998</v>
      </c>
      <c r="M43" s="15">
        <f>SUM(M31:M42)</f>
        <v>9691907118.5</v>
      </c>
    </row>
    <row r="44" spans="1:13">
      <c r="B44" s="15">
        <f>B43/1000000</f>
        <v>18387.30879336</v>
      </c>
      <c r="C44" s="15">
        <f>C43/1000000</f>
        <v>8683.9053447900005</v>
      </c>
      <c r="D44" s="31">
        <f>SUM(D31:D42)</f>
        <v>7620.5186394611137</v>
      </c>
      <c r="G44" s="15">
        <f>G43/1000000</f>
        <v>18525.243115500001</v>
      </c>
      <c r="H44" s="15">
        <f>H43/1000000</f>
        <v>8718.1880020199987</v>
      </c>
      <c r="L44" s="15">
        <f>L43/1000000</f>
        <v>20077.044049899996</v>
      </c>
      <c r="M44" s="15">
        <f>M43/1000000</f>
        <v>9691.9071184999993</v>
      </c>
    </row>
    <row r="45" spans="1:13">
      <c r="G45" s="15"/>
      <c r="H45" s="15"/>
    </row>
    <row r="46" spans="1:13">
      <c r="A46" s="24" t="s">
        <v>102</v>
      </c>
      <c r="B46" s="25">
        <v>2118845980.0999999</v>
      </c>
      <c r="C46" s="25">
        <v>974383694.46000004</v>
      </c>
      <c r="F46" s="24" t="s">
        <v>114</v>
      </c>
      <c r="G46" s="25">
        <v>1956696997</v>
      </c>
      <c r="H46" s="25">
        <v>877604470.59000003</v>
      </c>
    </row>
    <row r="47" spans="1:13">
      <c r="A47" s="24" t="s">
        <v>103</v>
      </c>
      <c r="B47" s="25">
        <v>1815060397.4000001</v>
      </c>
      <c r="C47" s="25">
        <v>831732813.77999997</v>
      </c>
      <c r="F47" s="24" t="s">
        <v>115</v>
      </c>
      <c r="G47" s="25">
        <v>1619187193.7</v>
      </c>
      <c r="H47" s="25">
        <v>740217502.88999999</v>
      </c>
    </row>
    <row r="48" spans="1:13">
      <c r="A48" s="24" t="s">
        <v>104</v>
      </c>
      <c r="B48" s="25">
        <v>1603281974.0999999</v>
      </c>
      <c r="C48" s="25">
        <v>738600248.71000004</v>
      </c>
      <c r="F48" s="24" t="s">
        <v>116</v>
      </c>
      <c r="G48" s="25">
        <v>1641250890.3</v>
      </c>
      <c r="H48" s="25">
        <v>745025697.66999996</v>
      </c>
    </row>
    <row r="49" spans="1:8">
      <c r="A49" s="24" t="s">
        <v>105</v>
      </c>
      <c r="B49" s="25">
        <v>1351631340.2</v>
      </c>
      <c r="C49" s="25">
        <v>634482996.38</v>
      </c>
      <c r="F49" s="24" t="s">
        <v>117</v>
      </c>
      <c r="G49" s="25">
        <v>1336272042.9000001</v>
      </c>
      <c r="H49" s="25">
        <v>611130778.40999997</v>
      </c>
    </row>
    <row r="50" spans="1:8">
      <c r="A50" s="24" t="s">
        <v>106</v>
      </c>
      <c r="B50" s="25">
        <v>1435175961.9000001</v>
      </c>
      <c r="C50" s="25">
        <v>673376363.39999998</v>
      </c>
      <c r="F50" s="24" t="s">
        <v>118</v>
      </c>
      <c r="G50" s="25">
        <v>1423191028.5999999</v>
      </c>
      <c r="H50" s="25">
        <v>651648022.84000003</v>
      </c>
    </row>
    <row r="51" spans="1:8">
      <c r="A51" s="24" t="s">
        <v>107</v>
      </c>
      <c r="B51" s="25">
        <v>1543575852.3</v>
      </c>
      <c r="C51" s="25">
        <v>718182118.20000005</v>
      </c>
      <c r="F51" s="24" t="s">
        <v>119</v>
      </c>
      <c r="G51" s="25">
        <v>1676290177.5</v>
      </c>
      <c r="H51" s="25">
        <v>760370811.46000004</v>
      </c>
    </row>
    <row r="52" spans="1:8">
      <c r="A52" s="24" t="s">
        <v>108</v>
      </c>
      <c r="B52" s="25">
        <v>2176857904.6999998</v>
      </c>
      <c r="C52" s="25">
        <v>998201242.42999995</v>
      </c>
      <c r="F52" s="24" t="s">
        <v>120</v>
      </c>
      <c r="G52" s="25">
        <v>2370355967.3000002</v>
      </c>
      <c r="H52" s="25">
        <v>1063211667.6</v>
      </c>
    </row>
    <row r="53" spans="1:8">
      <c r="A53" s="24" t="s">
        <v>109</v>
      </c>
      <c r="B53" s="25">
        <v>2305336136.5</v>
      </c>
      <c r="C53" s="25">
        <v>1054076791.87</v>
      </c>
      <c r="F53" s="24" t="s">
        <v>121</v>
      </c>
      <c r="G53" s="25">
        <v>2506053809.3000002</v>
      </c>
      <c r="H53" s="25">
        <v>1113265920.8</v>
      </c>
    </row>
    <row r="54" spans="1:8">
      <c r="A54" s="24" t="s">
        <v>110</v>
      </c>
      <c r="B54" s="25">
        <v>2577197160.5</v>
      </c>
      <c r="C54" s="25">
        <v>1177378811.0599999</v>
      </c>
      <c r="F54" s="24" t="s">
        <v>122</v>
      </c>
      <c r="G54" s="25">
        <v>2055214126.5999999</v>
      </c>
      <c r="H54" s="25">
        <v>917071761.90999997</v>
      </c>
    </row>
    <row r="55" spans="1:8">
      <c r="A55" s="24" t="s">
        <v>111</v>
      </c>
      <c r="B55" s="25">
        <v>1751949891.5</v>
      </c>
      <c r="C55" s="25">
        <v>814252439.73000002</v>
      </c>
      <c r="F55" s="24" t="s">
        <v>123</v>
      </c>
      <c r="G55" s="25">
        <v>1476746455.4000001</v>
      </c>
      <c r="H55" s="25">
        <v>668325882.35000002</v>
      </c>
    </row>
    <row r="56" spans="1:8">
      <c r="A56" s="24" t="s">
        <v>112</v>
      </c>
      <c r="B56" s="25">
        <v>1300574059.4000001</v>
      </c>
      <c r="C56" s="25">
        <v>610434617.10000002</v>
      </c>
      <c r="F56" s="24" t="s">
        <v>124</v>
      </c>
      <c r="G56" s="25">
        <v>1247180729.4000001</v>
      </c>
      <c r="H56" s="25">
        <v>599604477.86000001</v>
      </c>
    </row>
    <row r="57" spans="1:8">
      <c r="A57" s="24" t="s">
        <v>113</v>
      </c>
      <c r="B57" s="25">
        <v>1677974960.5999999</v>
      </c>
      <c r="C57" s="25">
        <v>783565327.13</v>
      </c>
      <c r="F57" s="24" t="s">
        <v>125</v>
      </c>
      <c r="G57" s="25">
        <v>1798173425.8</v>
      </c>
      <c r="H57" s="25">
        <v>830544101.60000002</v>
      </c>
    </row>
    <row r="58" spans="1:8">
      <c r="B58" s="15">
        <f>SUM(B46:B57)</f>
        <v>21657461619.200001</v>
      </c>
      <c r="C58" s="15">
        <f>SUM(C46:C57)</f>
        <v>10008667464.25</v>
      </c>
      <c r="G58" s="15">
        <f>SUM(G46:G57)</f>
        <v>21106612843.799999</v>
      </c>
      <c r="H58" s="15">
        <f>SUM(H46:H57)</f>
        <v>9578021095.9800014</v>
      </c>
    </row>
    <row r="59" spans="1:8">
      <c r="B59" s="15">
        <f>B58/1000000</f>
        <v>21657.461619199999</v>
      </c>
      <c r="C59" s="15">
        <f>C58/1000000</f>
        <v>10008.66746425</v>
      </c>
      <c r="G59" s="15">
        <f>G58/1000000</f>
        <v>21106.612843799998</v>
      </c>
      <c r="H59" s="15">
        <f>H58/1000000</f>
        <v>9578.0210959800006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מקור הנתונים -דוח מהיר בלה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לנגבורד לימור</dc:creator>
  <cp:lastModifiedBy>לזר דוד</cp:lastModifiedBy>
  <cp:lastPrinted>2022-09-21T05:28:50Z</cp:lastPrinted>
  <dcterms:created xsi:type="dcterms:W3CDTF">2022-08-21T05:45:27Z</dcterms:created>
  <dcterms:modified xsi:type="dcterms:W3CDTF">2022-09-21T05:29:33Z</dcterms:modified>
</cp:coreProperties>
</file>