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har-wm\Desktop\שולחן עבודה\חופש מידע - בקשות בטיפול\2021\21082431 - אלעד מן תאונות חישמול\"/>
    </mc:Choice>
  </mc:AlternateContent>
  <bookViews>
    <workbookView xWindow="0" yWindow="0" windowWidth="23040" windowHeight="8655"/>
  </bookViews>
  <sheets>
    <sheet name="גיליון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B16" i="1"/>
  <c r="C16" i="1"/>
  <c r="F16" i="1"/>
  <c r="B17" i="1"/>
  <c r="C17" i="1"/>
  <c r="F17" i="1"/>
  <c r="B18" i="1"/>
  <c r="C18" i="1"/>
  <c r="F18" i="1"/>
  <c r="B15" i="1"/>
  <c r="C15" i="1"/>
  <c r="F15" i="1"/>
  <c r="B14" i="1"/>
  <c r="C14" i="1"/>
  <c r="F14" i="1"/>
  <c r="B11" i="1"/>
  <c r="C11" i="1"/>
  <c r="F11" i="1"/>
  <c r="B12" i="1"/>
  <c r="C12" i="1"/>
  <c r="F12" i="1"/>
  <c r="B8" i="1"/>
  <c r="C8" i="1"/>
  <c r="F8" i="1"/>
  <c r="B9" i="1"/>
  <c r="C9" i="1"/>
  <c r="F9" i="1"/>
  <c r="B10" i="1"/>
  <c r="C10" i="1"/>
  <c r="F10" i="1"/>
  <c r="B6" i="1"/>
  <c r="C6" i="1"/>
  <c r="F6" i="1"/>
  <c r="B7" i="1"/>
  <c r="C7" i="1"/>
  <c r="F7" i="1"/>
  <c r="B4" i="1"/>
  <c r="C4" i="1"/>
  <c r="F4" i="1"/>
</calcChain>
</file>

<file path=xl/sharedStrings.xml><?xml version="1.0" encoding="utf-8"?>
<sst xmlns="http://schemas.openxmlformats.org/spreadsheetml/2006/main" count="28" uniqueCount="13">
  <si>
    <t>תאריך</t>
  </si>
  <si>
    <t>תיאור ומיקום</t>
  </si>
  <si>
    <t>עלות התיקון</t>
  </si>
  <si>
    <t>שולם</t>
  </si>
  <si>
    <t>נזק עצמי אין ביטוח</t>
  </si>
  <si>
    <t>קוזז - סגור</t>
  </si>
  <si>
    <t>ציוד נייד</t>
  </si>
  <si>
    <t>קטר 3009, קרונות 2290,2119,2303,2005,</t>
  </si>
  <si>
    <t>הערות</t>
  </si>
  <si>
    <t xml:space="preserve">בתהליך </t>
  </si>
  <si>
    <t>לא קוזז באישור. הקבלן עבד בהתאם לנוהל.</t>
  </si>
  <si>
    <t>פגיעת קבלן</t>
  </si>
  <si>
    <t xml:space="preserve">נזק עצמי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</si>
</sst>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"/>
  </numFmts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489;&#1497;&#1496;&#1493;&#1495;%20&#1504;&#1499;&#1505;&#1497;&#1501;%20&#1493;&#1502;&#1497;&#1502;&#1493;&#1503;\&#1489;&#1497;&#1496;&#1493;&#1495;\sara\&#1513;&#1493;&#1496;&#1507;\&#1488;&#1497;&#1512;&#1493;&#1506;&#1497;&#1501;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489;&#1497;&#1496;&#1493;&#1495;%20&#1504;&#1499;&#1505;&#1497;&#1501;%20&#1493;&#1502;&#1497;&#1502;&#1493;&#1503;\&#1489;&#1497;&#1496;&#1493;&#1495;\sara\&#1513;&#1493;&#1496;&#1507;\&#1488;&#1497;&#1512;&#1493;&#1506;&#1497;&#1501;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489;&#1497;&#1496;&#1493;&#1495;%20&#1504;&#1499;&#1505;&#1497;&#1501;%20&#1493;&#1502;&#1497;&#1502;&#1493;&#1503;\&#1489;&#1497;&#1496;&#1493;&#1495;\sara\&#1513;&#1493;&#1496;&#1507;\&#1488;&#1497;&#1512;&#1493;&#1506;&#1497;&#1501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אונות רכבים 2019 פניקס"/>
      <sheetName val="ביטוח נסיעות לחו&quot;ל 2019"/>
      <sheetName val="צד ג' 2019"/>
      <sheetName val="תביעות לחב' ביטוח"/>
    </sheetNames>
    <sheetDataSet>
      <sheetData sheetId="0"/>
      <sheetData sheetId="1"/>
      <sheetData sheetId="2">
        <row r="15">
          <cell r="C15" t="str">
            <v>2068846/19</v>
          </cell>
          <cell r="D15" t="str">
            <v>15.08.19</v>
          </cell>
          <cell r="E15" t="str">
            <v>פיצוץ צינור מים בת"א ההגנה</v>
          </cell>
          <cell r="M15">
            <v>1422.67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אונות רכבים 2020 פניקס"/>
      <sheetName val="ביטוח נסיעות לחו&quot;ל 2020"/>
      <sheetName val="צד ג' 2020"/>
      <sheetName val="תביעות לחב' ביטוח"/>
    </sheetNames>
    <sheetDataSet>
      <sheetData sheetId="0"/>
      <sheetData sheetId="1"/>
      <sheetData sheetId="2">
        <row r="9">
          <cell r="C9" t="str">
            <v>2172660/20</v>
          </cell>
          <cell r="D9" t="str">
            <v>22.01.20</v>
          </cell>
          <cell r="E9" t="str">
            <v>נזק לתשתית במתחם לוד בקווי דיור</v>
          </cell>
          <cell r="M9">
            <v>27714</v>
          </cell>
        </row>
        <row r="10">
          <cell r="D10" t="str">
            <v>10.03.20</v>
          </cell>
          <cell r="E10" t="str">
            <v>פגיעה בקופסת מונה צירים בצומת גנות כפר חב"ד</v>
          </cell>
          <cell r="M10">
            <v>7115</v>
          </cell>
        </row>
        <row r="17">
          <cell r="D17" t="str">
            <v>14.07.20</v>
          </cell>
          <cell r="E17" t="str">
            <v>קריעת כבלים בקטע צומת פלשת/אשדוד עד הלום</v>
          </cell>
          <cell r="M17">
            <v>171863</v>
          </cell>
        </row>
        <row r="18">
          <cell r="D18" t="str">
            <v>21.07.20</v>
          </cell>
          <cell r="E18" t="str">
            <v>קריעת כבלים בקטע אשדוד עד הלום/ניצנים</v>
          </cell>
          <cell r="M18">
            <v>5221</v>
          </cell>
        </row>
        <row r="19">
          <cell r="D19" t="str">
            <v>09..08.20</v>
          </cell>
          <cell r="E19" t="str">
            <v>קריעת כבלים בקטע צומת פלשת/אשדוד עד הלום</v>
          </cell>
          <cell r="M19">
            <v>23256</v>
          </cell>
        </row>
        <row r="21">
          <cell r="D21" t="str">
            <v>27.08.20</v>
          </cell>
          <cell r="E21" t="str">
            <v>שימוט מערך חשמלי במתחם לוד</v>
          </cell>
        </row>
        <row r="22">
          <cell r="D22" t="str">
            <v>01.09.20</v>
          </cell>
          <cell r="E22" t="str">
            <v>קריעת כבלים במתחם לוד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אונות רכבים 2021 פניקס"/>
      <sheetName val="ביטוח נסיעול לחו&quot;ל 2021"/>
      <sheetName val="צד ג' 2021"/>
      <sheetName val="תביעות לחב' ביטוח"/>
    </sheetNames>
    <sheetDataSet>
      <sheetData sheetId="0"/>
      <sheetData sheetId="1"/>
      <sheetData sheetId="2">
        <row r="5">
          <cell r="C5" t="str">
            <v>2393164/21</v>
          </cell>
          <cell r="D5" t="str">
            <v>30.01.21</v>
          </cell>
          <cell r="E5" t="str">
            <v>נזק לכבל איתות בקטע נתניה/בית יהושע</v>
          </cell>
        </row>
        <row r="8">
          <cell r="D8" t="str">
            <v>20.02.21</v>
          </cell>
          <cell r="E8" t="str">
            <v>נזק לכבל איתות בקטע נתניה/בית יהושע</v>
          </cell>
        </row>
        <row r="10">
          <cell r="D10" t="str">
            <v>11.03.21</v>
          </cell>
          <cell r="E10" t="str">
            <v>נזק לכבל סימנור בתחנת שפיים</v>
          </cell>
        </row>
        <row r="11">
          <cell r="D11" t="str">
            <v>14.03.21</v>
          </cell>
          <cell r="E11" t="str">
            <v>נזק לכבל מונה צירים בתחנת שפיים</v>
          </cell>
        </row>
        <row r="12">
          <cell r="D12" t="str">
            <v>17.03.21</v>
          </cell>
          <cell r="E12" t="str">
            <v>נזק לכבל מונה צירים בתחנת נתניה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rightToLeft="1" tabSelected="1" workbookViewId="0">
      <selection activeCell="F23" sqref="F23"/>
    </sheetView>
  </sheetViews>
  <sheetFormatPr defaultRowHeight="14.25" x14ac:dyDescent="0.2"/>
  <cols>
    <col min="2" max="2" width="10" customWidth="1"/>
    <col min="3" max="3" width="34.5" customWidth="1"/>
    <col min="4" max="4" width="35.5" bestFit="1" customWidth="1"/>
    <col min="5" max="5" width="11.375" style="1" bestFit="1" customWidth="1"/>
    <col min="6" max="6" width="12" bestFit="1" customWidth="1"/>
    <col min="7" max="7" width="13.375" customWidth="1"/>
    <col min="8" max="8" width="27.5" customWidth="1"/>
    <col min="9" max="9" width="19.75" style="1" customWidth="1"/>
  </cols>
  <sheetData>
    <row r="2" spans="2:9" ht="15" x14ac:dyDescent="0.25">
      <c r="B2" s="2" t="s">
        <v>0</v>
      </c>
      <c r="C2" s="2" t="s">
        <v>1</v>
      </c>
      <c r="D2" s="3"/>
      <c r="E2" s="2" t="s">
        <v>2</v>
      </c>
      <c r="F2" s="2" t="s">
        <v>3</v>
      </c>
      <c r="G2" s="2" t="s">
        <v>8</v>
      </c>
      <c r="H2" s="3" t="s">
        <v>6</v>
      </c>
      <c r="I2"/>
    </row>
    <row r="3" spans="2:9" x14ac:dyDescent="0.2">
      <c r="B3" s="4"/>
      <c r="C3" s="4"/>
      <c r="D3" s="5"/>
      <c r="E3" s="4"/>
      <c r="F3" s="4"/>
      <c r="G3" s="4"/>
      <c r="H3" s="5"/>
      <c r="I3"/>
    </row>
    <row r="4" spans="2:9" x14ac:dyDescent="0.2">
      <c r="B4" s="6" t="str">
        <f>'[1]צד ג'' 2019'!D15</f>
        <v>15.08.19</v>
      </c>
      <c r="C4" s="7" t="str">
        <f>'[1]צד ג'' 2019'!E15</f>
        <v>פיצוץ צינור מים בת"א ההגנה</v>
      </c>
      <c r="D4" s="6" t="s">
        <v>11</v>
      </c>
      <c r="E4" s="8">
        <v>1423</v>
      </c>
      <c r="F4" s="8">
        <f>'[1]צד ג'' 2019'!M15</f>
        <v>1422.67</v>
      </c>
      <c r="G4" s="7" t="s">
        <v>5</v>
      </c>
      <c r="H4" s="6"/>
      <c r="I4"/>
    </row>
    <row r="5" spans="2:9" x14ac:dyDescent="0.2">
      <c r="B5" s="9"/>
      <c r="C5" s="10"/>
      <c r="D5" s="9"/>
      <c r="E5" s="11"/>
      <c r="F5" s="11"/>
      <c r="G5" s="10"/>
      <c r="H5" s="9"/>
      <c r="I5"/>
    </row>
    <row r="6" spans="2:9" x14ac:dyDescent="0.2">
      <c r="B6" s="6" t="str">
        <f>'[2]צד ג'' 2020'!D9</f>
        <v>22.01.20</v>
      </c>
      <c r="C6" s="7" t="str">
        <f>'[2]צד ג'' 2020'!E9</f>
        <v>נזק לתשתית במתחם לוד בקווי דיור</v>
      </c>
      <c r="D6" s="6" t="s">
        <v>11</v>
      </c>
      <c r="E6" s="8">
        <v>27714</v>
      </c>
      <c r="F6" s="8">
        <f>'[2]צד ג'' 2020'!M9</f>
        <v>27714</v>
      </c>
      <c r="G6" s="7" t="str">
        <f>$G$4</f>
        <v>קוזז - סגור</v>
      </c>
      <c r="H6" s="6"/>
      <c r="I6"/>
    </row>
    <row r="7" spans="2:9" x14ac:dyDescent="0.2">
      <c r="B7" s="6" t="str">
        <f>'[2]צד ג'' 2020'!D10</f>
        <v>10.03.20</v>
      </c>
      <c r="C7" s="7" t="str">
        <f>'[2]צד ג'' 2020'!E10</f>
        <v>פגיעה בקופסת מונה צירים בצומת גנות כפר חב"ד</v>
      </c>
      <c r="D7" s="6" t="s">
        <v>11</v>
      </c>
      <c r="E7" s="8">
        <v>7115</v>
      </c>
      <c r="F7" s="8">
        <f>'[2]צד ג'' 2020'!M10</f>
        <v>7115</v>
      </c>
      <c r="G7" s="7" t="str">
        <f>$G$4</f>
        <v>קוזז - סגור</v>
      </c>
      <c r="H7" s="6"/>
      <c r="I7"/>
    </row>
    <row r="8" spans="2:9" x14ac:dyDescent="0.2">
      <c r="B8" s="6" t="str">
        <f>'[2]צד ג'' 2020'!D17</f>
        <v>14.07.20</v>
      </c>
      <c r="C8" s="7" t="str">
        <f>'[2]צד ג'' 2020'!E17</f>
        <v>קריעת כבלים בקטע צומת פלשת/אשדוד עד הלום</v>
      </c>
      <c r="D8" s="6" t="s">
        <v>11</v>
      </c>
      <c r="E8" s="8">
        <v>171863</v>
      </c>
      <c r="F8" s="8">
        <f>'[2]צד ג'' 2020'!M17</f>
        <v>171863</v>
      </c>
      <c r="G8" s="7" t="str">
        <f>$G$4</f>
        <v>קוזז - סגור</v>
      </c>
      <c r="H8" s="6"/>
      <c r="I8"/>
    </row>
    <row r="9" spans="2:9" x14ac:dyDescent="0.2">
      <c r="B9" s="6" t="str">
        <f>'[2]צד ג'' 2020'!D18</f>
        <v>21.07.20</v>
      </c>
      <c r="C9" s="7" t="str">
        <f>'[2]צד ג'' 2020'!E18</f>
        <v>קריעת כבלים בקטע אשדוד עד הלום/ניצנים</v>
      </c>
      <c r="D9" s="6" t="s">
        <v>11</v>
      </c>
      <c r="E9" s="8">
        <v>5221</v>
      </c>
      <c r="F9" s="8">
        <f>'[2]צד ג'' 2020'!M18</f>
        <v>5221</v>
      </c>
      <c r="G9" s="7" t="str">
        <f>$G$4</f>
        <v>קוזז - סגור</v>
      </c>
      <c r="H9" s="6"/>
      <c r="I9"/>
    </row>
    <row r="10" spans="2:9" x14ac:dyDescent="0.2">
      <c r="B10" s="6" t="str">
        <f>'[2]צד ג'' 2020'!D19</f>
        <v>09..08.20</v>
      </c>
      <c r="C10" s="7" t="str">
        <f>'[2]צד ג'' 2020'!E19</f>
        <v>קריעת כבלים בקטע צומת פלשת/אשדוד עד הלום</v>
      </c>
      <c r="D10" s="6" t="s">
        <v>11</v>
      </c>
      <c r="E10" s="8">
        <v>23256</v>
      </c>
      <c r="F10" s="8">
        <f>'[2]צד ג'' 2020'!M19</f>
        <v>23256</v>
      </c>
      <c r="G10" s="7" t="str">
        <f>$G$4</f>
        <v>קוזז - סגור</v>
      </c>
      <c r="H10" s="6"/>
      <c r="I10"/>
    </row>
    <row r="11" spans="2:9" ht="24" x14ac:dyDescent="0.2">
      <c r="B11" s="6" t="str">
        <f>'[2]צד ג'' 2020'!D21</f>
        <v>27.08.20</v>
      </c>
      <c r="C11" s="7" t="str">
        <f>'[2]צד ג'' 2020'!E21</f>
        <v>שימוט מערך חשמלי במתחם לוד</v>
      </c>
      <c r="D11" s="6" t="s">
        <v>12</v>
      </c>
      <c r="E11" s="8">
        <v>25000000</v>
      </c>
      <c r="F11" s="8">
        <f>'[2]צד ג'' 2020'!M21</f>
        <v>0</v>
      </c>
      <c r="G11" s="7" t="s">
        <v>4</v>
      </c>
      <c r="H11" s="12" t="s">
        <v>7</v>
      </c>
      <c r="I11"/>
    </row>
    <row r="12" spans="2:9" ht="48" x14ac:dyDescent="0.2">
      <c r="B12" s="6" t="str">
        <f>'[2]צד ג'' 2020'!D22</f>
        <v>01.09.20</v>
      </c>
      <c r="C12" s="7" t="str">
        <f>'[2]צד ג'' 2020'!E22</f>
        <v>קריעת כבלים במתחם לוד</v>
      </c>
      <c r="D12" s="6" t="s">
        <v>11</v>
      </c>
      <c r="E12" s="8">
        <v>20436</v>
      </c>
      <c r="F12" s="8">
        <f>'[2]צד ג'' 2020'!M22</f>
        <v>0</v>
      </c>
      <c r="G12" s="13" t="s">
        <v>10</v>
      </c>
      <c r="H12" s="6"/>
      <c r="I12"/>
    </row>
    <row r="13" spans="2:9" x14ac:dyDescent="0.2">
      <c r="B13" s="9"/>
      <c r="C13" s="10"/>
      <c r="D13" s="9"/>
      <c r="E13" s="11"/>
      <c r="F13" s="11"/>
      <c r="G13" s="14"/>
      <c r="H13" s="9"/>
      <c r="I13"/>
    </row>
    <row r="14" spans="2:9" x14ac:dyDescent="0.2">
      <c r="B14" s="6" t="str">
        <f>'[3]צד ג'' 2021'!D5</f>
        <v>30.01.21</v>
      </c>
      <c r="C14" s="7" t="str">
        <f>'[3]צד ג'' 2021'!E5</f>
        <v>נזק לכבל איתות בקטע נתניה/בית יהושע</v>
      </c>
      <c r="D14" s="6" t="s">
        <v>11</v>
      </c>
      <c r="E14" s="8">
        <v>19923</v>
      </c>
      <c r="F14" s="8">
        <f>'[3]צד ג'' 2021'!M5</f>
        <v>0</v>
      </c>
      <c r="G14" s="7" t="s">
        <v>9</v>
      </c>
      <c r="H14" s="6"/>
      <c r="I14"/>
    </row>
    <row r="15" spans="2:9" x14ac:dyDescent="0.2">
      <c r="B15" s="6" t="str">
        <f>'[3]צד ג'' 2021'!D8</f>
        <v>20.02.21</v>
      </c>
      <c r="C15" s="7" t="str">
        <f>'[3]צד ג'' 2021'!E8</f>
        <v>נזק לכבל איתות בקטע נתניה/בית יהושע</v>
      </c>
      <c r="D15" s="6" t="s">
        <v>11</v>
      </c>
      <c r="E15" s="8">
        <v>30205</v>
      </c>
      <c r="F15" s="8">
        <f>'[3]צד ג'' 2021'!M8</f>
        <v>0</v>
      </c>
      <c r="G15" s="7" t="s">
        <v>9</v>
      </c>
      <c r="H15" s="6"/>
      <c r="I15"/>
    </row>
    <row r="16" spans="2:9" x14ac:dyDescent="0.2">
      <c r="B16" s="6" t="str">
        <f>'[3]צד ג'' 2021'!D10</f>
        <v>11.03.21</v>
      </c>
      <c r="C16" s="7" t="str">
        <f>'[3]צד ג'' 2021'!E10</f>
        <v>נזק לכבל סימנור בתחנת שפיים</v>
      </c>
      <c r="D16" s="6" t="s">
        <v>11</v>
      </c>
      <c r="E16" s="8">
        <v>8708</v>
      </c>
      <c r="F16" s="8">
        <f>'[3]צד ג'' 2021'!M10</f>
        <v>0</v>
      </c>
      <c r="G16" s="7" t="s">
        <v>9</v>
      </c>
      <c r="H16" s="6"/>
      <c r="I16"/>
    </row>
    <row r="17" spans="2:9" x14ac:dyDescent="0.2">
      <c r="B17" s="6" t="str">
        <f>'[3]צד ג'' 2021'!D11</f>
        <v>14.03.21</v>
      </c>
      <c r="C17" s="7" t="str">
        <f>'[3]צד ג'' 2021'!E11</f>
        <v>נזק לכבל מונה צירים בתחנת שפיים</v>
      </c>
      <c r="D17" s="6" t="s">
        <v>11</v>
      </c>
      <c r="E17" s="8">
        <v>14698</v>
      </c>
      <c r="F17" s="8">
        <f>'[3]צד ג'' 2021'!M11</f>
        <v>0</v>
      </c>
      <c r="G17" s="7" t="s">
        <v>9</v>
      </c>
      <c r="H17" s="6"/>
      <c r="I17"/>
    </row>
    <row r="18" spans="2:9" x14ac:dyDescent="0.2">
      <c r="B18" s="6" t="str">
        <f>'[3]צד ג'' 2021'!D12</f>
        <v>17.03.21</v>
      </c>
      <c r="C18" s="7" t="str">
        <f>'[3]צד ג'' 2021'!E12</f>
        <v>נזק לכבל מונה צירים בתחנת נתניה</v>
      </c>
      <c r="D18" s="6" t="s">
        <v>11</v>
      </c>
      <c r="E18" s="8">
        <v>13357</v>
      </c>
      <c r="F18" s="8">
        <f>'[3]צד ג'' 2021'!M12</f>
        <v>0</v>
      </c>
      <c r="G18" s="7" t="s">
        <v>9</v>
      </c>
      <c r="H18" s="6"/>
      <c r="I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israel railways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SHAHAR WIESMAN</cp:lastModifiedBy>
  <dcterms:created xsi:type="dcterms:W3CDTF">2021-10-14T05:51:45Z</dcterms:created>
  <dcterms:modified xsi:type="dcterms:W3CDTF">2021-10-20T12:35:28Z</dcterms:modified>
</cp:coreProperties>
</file>