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אגף תכנון\לי\חופש המידע\ספטמבר 21\שתיה קלה\"/>
    </mc:Choice>
  </mc:AlternateContent>
  <bookViews>
    <workbookView xWindow="0" yWindow="0" windowWidth="25170" windowHeight="11775" activeTab="1"/>
  </bookViews>
  <sheets>
    <sheet name="2019" sheetId="1" r:id="rId1"/>
    <sheet name="2020" sheetId="2" r:id="rId2"/>
    <sheet name="202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" l="1"/>
  <c r="H49" i="3" l="1"/>
  <c r="H40" i="3"/>
  <c r="H10" i="3"/>
  <c r="H11" i="3"/>
  <c r="H17" i="3"/>
  <c r="H18" i="3"/>
  <c r="H19" i="3"/>
  <c r="H23" i="3"/>
  <c r="H24" i="3"/>
  <c r="H25" i="3"/>
  <c r="H46" i="3"/>
  <c r="H47" i="3"/>
  <c r="H48" i="3"/>
  <c r="H56" i="3"/>
  <c r="H55" i="3"/>
  <c r="H54" i="3"/>
  <c r="H53" i="3"/>
  <c r="H52" i="3"/>
  <c r="H51" i="3"/>
  <c r="H45" i="3"/>
  <c r="H44" i="3"/>
  <c r="H43" i="3"/>
  <c r="H41" i="3"/>
  <c r="H39" i="3"/>
  <c r="H38" i="3"/>
  <c r="H37" i="3"/>
  <c r="H35" i="3"/>
  <c r="H34" i="3"/>
  <c r="H33" i="3"/>
  <c r="H32" i="3"/>
  <c r="H31" i="3"/>
  <c r="H30" i="3"/>
  <c r="H29" i="3"/>
  <c r="H28" i="3"/>
  <c r="H27" i="3"/>
  <c r="H22" i="3"/>
  <c r="H21" i="3"/>
  <c r="H16" i="3"/>
  <c r="H15" i="3"/>
  <c r="H13" i="3"/>
  <c r="H12" i="3"/>
  <c r="H9" i="3"/>
  <c r="H8" i="3"/>
  <c r="H7" i="3"/>
  <c r="H78" i="1"/>
  <c r="H42" i="3" l="1"/>
  <c r="H50" i="3"/>
  <c r="H20" i="3"/>
  <c r="H26" i="3"/>
  <c r="H14" i="3"/>
  <c r="H36" i="3"/>
  <c r="H58" i="3"/>
  <c r="H48" i="1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1" i="2"/>
  <c r="H70" i="2"/>
  <c r="H68" i="2"/>
  <c r="H67" i="2"/>
  <c r="H66" i="2"/>
  <c r="H65" i="2"/>
  <c r="H64" i="2"/>
  <c r="H63" i="2"/>
  <c r="H62" i="2"/>
  <c r="H60" i="2"/>
  <c r="H59" i="2"/>
  <c r="H58" i="2"/>
  <c r="H57" i="2"/>
  <c r="H56" i="2"/>
  <c r="H61" i="2" s="1"/>
  <c r="H54" i="2"/>
  <c r="H55" i="2" s="1"/>
  <c r="H53" i="2"/>
  <c r="H52" i="2"/>
  <c r="H51" i="2"/>
  <c r="H50" i="2"/>
  <c r="H49" i="2"/>
  <c r="H47" i="2"/>
  <c r="H46" i="2"/>
  <c r="H45" i="2"/>
  <c r="H44" i="2"/>
  <c r="H43" i="2"/>
  <c r="H42" i="2"/>
  <c r="H41" i="2"/>
  <c r="H40" i="2"/>
  <c r="H38" i="2"/>
  <c r="H37" i="2"/>
  <c r="H36" i="2"/>
  <c r="H35" i="2"/>
  <c r="H34" i="2"/>
  <c r="H33" i="2"/>
  <c r="H32" i="2"/>
  <c r="H31" i="2"/>
  <c r="H30" i="2"/>
  <c r="H28" i="2"/>
  <c r="H27" i="2"/>
  <c r="H26" i="2"/>
  <c r="H24" i="2"/>
  <c r="H23" i="2"/>
  <c r="H22" i="2"/>
  <c r="H21" i="2"/>
  <c r="H19" i="2"/>
  <c r="H18" i="2"/>
  <c r="H17" i="2"/>
  <c r="H16" i="2"/>
  <c r="H15" i="2"/>
  <c r="H20" i="2" s="1"/>
  <c r="H13" i="2"/>
  <c r="H12" i="2"/>
  <c r="H11" i="2"/>
  <c r="H10" i="2"/>
  <c r="H9" i="2"/>
  <c r="H8" i="2"/>
  <c r="H7" i="2"/>
  <c r="H14" i="2" s="1"/>
  <c r="H25" i="2" l="1"/>
  <c r="H29" i="2"/>
  <c r="H87" i="2"/>
  <c r="H69" i="2"/>
  <c r="H39" i="2"/>
  <c r="H48" i="2"/>
  <c r="H79" i="2"/>
  <c r="H88" i="2"/>
  <c r="H84" i="1"/>
  <c r="H82" i="1"/>
  <c r="H63" i="1" l="1"/>
  <c r="H62" i="1"/>
  <c r="H54" i="1"/>
  <c r="H47" i="1"/>
  <c r="H44" i="1"/>
  <c r="H49" i="1"/>
  <c r="H35" i="1"/>
  <c r="H30" i="1"/>
  <c r="H80" i="1" l="1"/>
  <c r="H81" i="1"/>
  <c r="H83" i="1"/>
  <c r="H85" i="1"/>
  <c r="H74" i="1"/>
  <c r="H75" i="1"/>
  <c r="H76" i="1"/>
  <c r="H77" i="1"/>
  <c r="H71" i="1"/>
  <c r="H72" i="1"/>
  <c r="H67" i="1"/>
  <c r="H68" i="1"/>
  <c r="H69" i="1"/>
  <c r="H60" i="1"/>
  <c r="H61" i="1"/>
  <c r="H64" i="1"/>
  <c r="H65" i="1"/>
  <c r="H53" i="1"/>
  <c r="H55" i="1"/>
  <c r="H56" i="1"/>
  <c r="H57" i="1"/>
  <c r="H58" i="1"/>
  <c r="H52" i="1"/>
  <c r="H43" i="1"/>
  <c r="H45" i="1"/>
  <c r="H46" i="1"/>
  <c r="H50" i="1"/>
  <c r="H42" i="1"/>
  <c r="H37" i="1"/>
  <c r="H38" i="1"/>
  <c r="H39" i="1"/>
  <c r="H40" i="1"/>
  <c r="H34" i="1"/>
  <c r="H33" i="1"/>
  <c r="H32" i="1"/>
  <c r="H31" i="1"/>
  <c r="H29" i="1"/>
  <c r="H28" i="1"/>
  <c r="H27" i="1"/>
  <c r="H18" i="1"/>
  <c r="H15" i="1"/>
  <c r="H14" i="1"/>
  <c r="H16" i="1"/>
  <c r="H13" i="1"/>
  <c r="H10" i="1"/>
  <c r="H11" i="1"/>
  <c r="H12" i="1"/>
  <c r="H86" i="1" l="1"/>
  <c r="H70" i="1"/>
  <c r="H51" i="1"/>
  <c r="H59" i="1"/>
  <c r="H73" i="1"/>
  <c r="H66" i="1"/>
  <c r="H79" i="1"/>
  <c r="H8" i="1" l="1"/>
  <c r="H9" i="1"/>
  <c r="H17" i="1"/>
  <c r="H19" i="1"/>
  <c r="H20" i="1"/>
  <c r="H21" i="1"/>
  <c r="H22" i="1"/>
  <c r="H23" i="1"/>
  <c r="H24" i="1"/>
  <c r="H25" i="1"/>
  <c r="H7" i="1"/>
  <c r="H41" i="1" l="1"/>
  <c r="H36" i="1"/>
  <c r="H26" i="1"/>
  <c r="H87" i="1" l="1"/>
</calcChain>
</file>

<file path=xl/sharedStrings.xml><?xml version="1.0" encoding="utf-8"?>
<sst xmlns="http://schemas.openxmlformats.org/spreadsheetml/2006/main" count="258" uniqueCount="70">
  <si>
    <t>חודש</t>
  </si>
  <si>
    <t>מוצר</t>
  </si>
  <si>
    <t>כמות</t>
  </si>
  <si>
    <t>סה"כ</t>
  </si>
  <si>
    <t>ינואר</t>
  </si>
  <si>
    <t>פברואר</t>
  </si>
  <si>
    <t>מאי</t>
  </si>
  <si>
    <t>יוני</t>
  </si>
  <si>
    <t>יולי</t>
  </si>
  <si>
    <t>אוגוסט</t>
  </si>
  <si>
    <t>ספטמבר</t>
  </si>
  <si>
    <t>אוקטובר</t>
  </si>
  <si>
    <t>מרץ</t>
  </si>
  <si>
    <t>דצמבר</t>
  </si>
  <si>
    <t>סה"כ 2019</t>
  </si>
  <si>
    <t xml:space="preserve">עלות ₪ </t>
  </si>
  <si>
    <t xml:space="preserve">סה"כ ₪ </t>
  </si>
  <si>
    <t>מי עדן מים מינרלים מארז</t>
  </si>
  <si>
    <t>סליק קוקה קולה 330 מ"ל</t>
  </si>
  <si>
    <t>שוופס סודה חד פעמי 250 מ"ל</t>
  </si>
  <si>
    <t>משקה סודה</t>
  </si>
  <si>
    <t>קוקה קולה בפלסטיק 500 מ"ל</t>
  </si>
  <si>
    <t>פריגת ענבים</t>
  </si>
  <si>
    <t>פריגת תפוזים</t>
  </si>
  <si>
    <t>תפוזינה תפוזים קטן</t>
  </si>
  <si>
    <t>קוקה קולה זירו 500 מ"ל</t>
  </si>
  <si>
    <t>קוקה קולה זירו 330 * 6 מ"ל</t>
  </si>
  <si>
    <t>פפסי בקבוק 500 מ"ל</t>
  </si>
  <si>
    <t>תפוזינה אשכוליות קטן</t>
  </si>
  <si>
    <t>תפוזינה ענבים 500 מ"ל</t>
  </si>
  <si>
    <t xml:space="preserve">קולה זירו קלאסי 350 מ"ל </t>
  </si>
  <si>
    <t xml:space="preserve">קוקה קולה </t>
  </si>
  <si>
    <t>קוקה קולה זירו</t>
  </si>
  <si>
    <t>ספרייט זירו 1.5 ליטר</t>
  </si>
  <si>
    <t>משק"ל בטעם תפוז 1.5 ליטר</t>
  </si>
  <si>
    <t>ספרייט זירו פחיות 6*330 מ"ל</t>
  </si>
  <si>
    <t>קוקה קולה דיאט 330 * 6 מ"ל</t>
  </si>
  <si>
    <t>קוקה קולה 6*1.5 ליטר</t>
  </si>
  <si>
    <t>שוופס סודה 4*1.5 ליטר</t>
  </si>
  <si>
    <t>קוה קולה דיאט 6*330 מ"ל</t>
  </si>
  <si>
    <t>הסודה של טמפו 275 מ"ל</t>
  </si>
  <si>
    <t>משקה סודה 250 מ"ל</t>
  </si>
  <si>
    <t xml:space="preserve">הסודה של טמפו 275 מ"ל </t>
  </si>
  <si>
    <t>קוקה קולה דיאר 330 * 6 מ"ל</t>
  </si>
  <si>
    <t>אפריל</t>
  </si>
  <si>
    <t>מים מינרלים חצי ליטר 24 יח'</t>
  </si>
  <si>
    <t>שישיית מים מינרלים 1.5 ליטר</t>
  </si>
  <si>
    <t>בקבוק מים מינרלים 1.5 ליטר</t>
  </si>
  <si>
    <t>שישיית פחיות קולה זירו 330 מ"ל</t>
  </si>
  <si>
    <t>סודה טמפו בקבוק אישי 275 מ"ל</t>
  </si>
  <si>
    <t>סודה קינלי בקבוק אישי 250 מ"ל</t>
  </si>
  <si>
    <t>סודה קינלי 1.5 ליטר</t>
  </si>
  <si>
    <t>מים בטעם אפרסק נביעות</t>
  </si>
  <si>
    <t>מים מינרלים 500 מ"ל</t>
  </si>
  <si>
    <t xml:space="preserve">פחית קולה זירו 330 מ"ל </t>
  </si>
  <si>
    <t>סודה שוופס עם לימון אישי 250 מ"ל</t>
  </si>
  <si>
    <t>מים בטעמים 0.5 ליטר</t>
  </si>
  <si>
    <t>פחית קולה זירו 330 מ"ל</t>
  </si>
  <si>
    <t>שישיית סודה קינלי 1.5 ליטר</t>
  </si>
  <si>
    <t xml:space="preserve">פחית דיאט קולה 330 מ"ל </t>
  </si>
  <si>
    <t>נובמבר</t>
  </si>
  <si>
    <t>שישיית פחיות קולה 330 מ"ל</t>
  </si>
  <si>
    <t>שישיית פחיות דיאט קולה 330 מ"ל</t>
  </si>
  <si>
    <t>סודה טמפו 24 יחידות * 275 מ"ל</t>
  </si>
  <si>
    <t>סה"כ 2020</t>
  </si>
  <si>
    <t>שוופס סודה לימון 250 מ"ל</t>
  </si>
  <si>
    <t>ארגז קולה זירו 500 מ"ל 24 יחידות</t>
  </si>
  <si>
    <t>בקבוק דיאט קולה 500 מ"ל</t>
  </si>
  <si>
    <t>ארגז דיאט ספרייט 500 מ"ל 24 יחידות</t>
  </si>
  <si>
    <t>סה"כ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</si>
</sst>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88"/>
  <sheetViews>
    <sheetView rightToLeft="1" topLeftCell="C67" workbookViewId="0">
      <selection activeCell="H87" sqref="H87:H88"/>
    </sheetView>
  </sheetViews>
  <sheetFormatPr defaultRowHeight="14.25" x14ac:dyDescent="0.2"/>
  <cols>
    <col min="5" max="5" width="34.75" style="4" customWidth="1"/>
    <col min="6" max="7" width="9" style="4"/>
    <col min="8" max="8" width="9.25" style="4" bestFit="1" customWidth="1"/>
  </cols>
  <sheetData>
    <row r="2" spans="4:8" ht="15" thickBot="1" x14ac:dyDescent="0.25"/>
    <row r="3" spans="4:8" ht="21" thickBot="1" x14ac:dyDescent="0.35">
      <c r="D3" s="21">
        <v>2019</v>
      </c>
      <c r="E3" s="22"/>
      <c r="F3" s="22"/>
      <c r="G3" s="22"/>
      <c r="H3" s="23"/>
    </row>
    <row r="6" spans="4:8" ht="15" x14ac:dyDescent="0.2">
      <c r="D6" s="3" t="s">
        <v>0</v>
      </c>
      <c r="E6" s="3" t="s">
        <v>1</v>
      </c>
      <c r="F6" s="3" t="s">
        <v>15</v>
      </c>
      <c r="G6" s="3" t="s">
        <v>2</v>
      </c>
      <c r="H6" s="3" t="s">
        <v>16</v>
      </c>
    </row>
    <row r="7" spans="4:8" ht="15" x14ac:dyDescent="0.2">
      <c r="D7" s="6" t="s">
        <v>4</v>
      </c>
      <c r="E7" s="2" t="s">
        <v>17</v>
      </c>
      <c r="F7" s="2">
        <v>11.9</v>
      </c>
      <c r="G7" s="2">
        <v>1</v>
      </c>
      <c r="H7" s="2">
        <f>G7*F7</f>
        <v>11.9</v>
      </c>
    </row>
    <row r="8" spans="4:8" x14ac:dyDescent="0.2">
      <c r="D8" s="2"/>
      <c r="E8" s="2" t="s">
        <v>17</v>
      </c>
      <c r="F8" s="2">
        <v>13.9</v>
      </c>
      <c r="G8" s="2">
        <v>32</v>
      </c>
      <c r="H8" s="2">
        <f t="shared" ref="H8:H25" si="0">G8*F8</f>
        <v>444.8</v>
      </c>
    </row>
    <row r="9" spans="4:8" x14ac:dyDescent="0.2">
      <c r="D9" s="2"/>
      <c r="E9" s="2" t="s">
        <v>18</v>
      </c>
      <c r="F9" s="2">
        <v>5</v>
      </c>
      <c r="G9" s="2">
        <v>2</v>
      </c>
      <c r="H9" s="2">
        <f t="shared" si="0"/>
        <v>10</v>
      </c>
    </row>
    <row r="10" spans="4:8" x14ac:dyDescent="0.2">
      <c r="D10" s="2"/>
      <c r="E10" s="2" t="s">
        <v>31</v>
      </c>
      <c r="F10" s="2">
        <v>6.5</v>
      </c>
      <c r="G10" s="2">
        <v>1</v>
      </c>
      <c r="H10" s="2">
        <f t="shared" si="0"/>
        <v>6.5</v>
      </c>
    </row>
    <row r="11" spans="4:8" x14ac:dyDescent="0.2">
      <c r="D11" s="2"/>
      <c r="E11" s="2" t="s">
        <v>21</v>
      </c>
      <c r="F11" s="2">
        <v>6.9</v>
      </c>
      <c r="G11" s="2">
        <v>12</v>
      </c>
      <c r="H11" s="2">
        <f t="shared" si="0"/>
        <v>82.800000000000011</v>
      </c>
    </row>
    <row r="12" spans="4:8" x14ac:dyDescent="0.2">
      <c r="D12" s="2"/>
      <c r="E12" s="2" t="s">
        <v>25</v>
      </c>
      <c r="F12" s="2">
        <v>6.9</v>
      </c>
      <c r="G12" s="2">
        <v>6</v>
      </c>
      <c r="H12" s="2">
        <f t="shared" si="0"/>
        <v>41.400000000000006</v>
      </c>
    </row>
    <row r="13" spans="4:8" x14ac:dyDescent="0.2">
      <c r="D13" s="2"/>
      <c r="E13" s="2" t="s">
        <v>26</v>
      </c>
      <c r="F13" s="2">
        <v>20.5</v>
      </c>
      <c r="G13" s="2">
        <v>8</v>
      </c>
      <c r="H13" s="2">
        <f t="shared" si="0"/>
        <v>164</v>
      </c>
    </row>
    <row r="14" spans="4:8" x14ac:dyDescent="0.2">
      <c r="D14" s="2"/>
      <c r="E14" s="2" t="s">
        <v>30</v>
      </c>
      <c r="F14" s="2">
        <v>7</v>
      </c>
      <c r="G14" s="2">
        <v>8</v>
      </c>
      <c r="H14" s="2">
        <f t="shared" si="0"/>
        <v>56</v>
      </c>
    </row>
    <row r="15" spans="4:8" x14ac:dyDescent="0.2">
      <c r="D15" s="2"/>
      <c r="E15" s="2" t="s">
        <v>32</v>
      </c>
      <c r="F15" s="2">
        <v>6.7</v>
      </c>
      <c r="G15" s="2">
        <v>1</v>
      </c>
      <c r="H15" s="2">
        <f t="shared" si="0"/>
        <v>6.7</v>
      </c>
    </row>
    <row r="16" spans="4:8" x14ac:dyDescent="0.2">
      <c r="D16" s="2"/>
      <c r="E16" s="2" t="s">
        <v>27</v>
      </c>
      <c r="F16" s="2">
        <v>3.7</v>
      </c>
      <c r="G16" s="2">
        <v>8</v>
      </c>
      <c r="H16" s="2">
        <f t="shared" si="0"/>
        <v>29.6</v>
      </c>
    </row>
    <row r="17" spans="4:8" x14ac:dyDescent="0.2">
      <c r="D17" s="2"/>
      <c r="E17" s="2" t="s">
        <v>19</v>
      </c>
      <c r="F17" s="2">
        <v>3.8</v>
      </c>
      <c r="G17" s="2">
        <v>92</v>
      </c>
      <c r="H17" s="2">
        <f t="shared" si="0"/>
        <v>349.59999999999997</v>
      </c>
    </row>
    <row r="18" spans="4:8" x14ac:dyDescent="0.2">
      <c r="D18" s="2"/>
      <c r="E18" s="2" t="s">
        <v>33</v>
      </c>
      <c r="F18" s="2">
        <v>6.9</v>
      </c>
      <c r="G18" s="2">
        <v>1</v>
      </c>
      <c r="H18" s="2">
        <f t="shared" si="0"/>
        <v>6.9</v>
      </c>
    </row>
    <row r="19" spans="4:8" x14ac:dyDescent="0.2">
      <c r="D19" s="2"/>
      <c r="E19" s="2" t="s">
        <v>20</v>
      </c>
      <c r="F19" s="2">
        <v>3.3</v>
      </c>
      <c r="G19" s="2">
        <v>24</v>
      </c>
      <c r="H19" s="2">
        <f t="shared" si="0"/>
        <v>79.199999999999989</v>
      </c>
    </row>
    <row r="20" spans="4:8" x14ac:dyDescent="0.2">
      <c r="D20" s="2"/>
      <c r="E20" s="2" t="s">
        <v>22</v>
      </c>
      <c r="F20" s="2">
        <v>6.4</v>
      </c>
      <c r="G20" s="2">
        <v>5</v>
      </c>
      <c r="H20" s="2">
        <f t="shared" si="0"/>
        <v>32</v>
      </c>
    </row>
    <row r="21" spans="4:8" x14ac:dyDescent="0.2">
      <c r="D21" s="2"/>
      <c r="E21" s="2" t="s">
        <v>23</v>
      </c>
      <c r="F21" s="2">
        <v>3.6</v>
      </c>
      <c r="G21" s="2">
        <v>9</v>
      </c>
      <c r="H21" s="2">
        <f t="shared" si="0"/>
        <v>32.4</v>
      </c>
    </row>
    <row r="22" spans="4:8" x14ac:dyDescent="0.2">
      <c r="D22" s="2"/>
      <c r="E22" s="2" t="s">
        <v>24</v>
      </c>
      <c r="F22" s="2">
        <v>4.8</v>
      </c>
      <c r="G22" s="2">
        <v>28</v>
      </c>
      <c r="H22" s="2">
        <f t="shared" si="0"/>
        <v>134.4</v>
      </c>
    </row>
    <row r="23" spans="4:8" x14ac:dyDescent="0.2">
      <c r="D23" s="2"/>
      <c r="E23" s="2" t="s">
        <v>28</v>
      </c>
      <c r="F23" s="2">
        <v>4.8</v>
      </c>
      <c r="G23" s="2">
        <v>8</v>
      </c>
      <c r="H23" s="2">
        <f t="shared" si="0"/>
        <v>38.4</v>
      </c>
    </row>
    <row r="24" spans="4:8" x14ac:dyDescent="0.2">
      <c r="D24" s="2"/>
      <c r="E24" s="2" t="s">
        <v>29</v>
      </c>
      <c r="F24" s="2">
        <v>4.8</v>
      </c>
      <c r="G24" s="2">
        <v>14</v>
      </c>
      <c r="H24" s="2">
        <f t="shared" si="0"/>
        <v>67.2</v>
      </c>
    </row>
    <row r="25" spans="4:8" ht="15" thickBot="1" x14ac:dyDescent="0.25">
      <c r="D25" s="2"/>
      <c r="E25" s="2" t="s">
        <v>34</v>
      </c>
      <c r="F25" s="2">
        <v>5.5</v>
      </c>
      <c r="G25" s="2">
        <v>1</v>
      </c>
      <c r="H25" s="2">
        <f t="shared" si="0"/>
        <v>5.5</v>
      </c>
    </row>
    <row r="26" spans="4:8" ht="15.75" thickBot="1" x14ac:dyDescent="0.25">
      <c r="D26" s="24" t="s">
        <v>3</v>
      </c>
      <c r="E26" s="25"/>
      <c r="F26" s="25"/>
      <c r="G26" s="26"/>
      <c r="H26" s="10">
        <f>SUM(H7:H25)</f>
        <v>1599.3000000000004</v>
      </c>
    </row>
    <row r="27" spans="4:8" ht="15" x14ac:dyDescent="0.2">
      <c r="D27" s="9" t="s">
        <v>5</v>
      </c>
      <c r="E27" s="2" t="s">
        <v>17</v>
      </c>
      <c r="F27" s="2">
        <v>13.9</v>
      </c>
      <c r="G27" s="2">
        <v>15</v>
      </c>
      <c r="H27" s="2">
        <f t="shared" ref="H27:H35" si="1">G27*F27</f>
        <v>208.5</v>
      </c>
    </row>
    <row r="28" spans="4:8" x14ac:dyDescent="0.2">
      <c r="D28" s="2"/>
      <c r="E28" s="2" t="s">
        <v>21</v>
      </c>
      <c r="F28" s="2">
        <v>6.9</v>
      </c>
      <c r="G28" s="2">
        <v>6</v>
      </c>
      <c r="H28" s="2">
        <f t="shared" si="1"/>
        <v>41.400000000000006</v>
      </c>
    </row>
    <row r="29" spans="4:8" x14ac:dyDescent="0.2">
      <c r="D29" s="2"/>
      <c r="E29" s="2" t="s">
        <v>25</v>
      </c>
      <c r="F29" s="2">
        <v>6.9</v>
      </c>
      <c r="G29" s="2">
        <v>6</v>
      </c>
      <c r="H29" s="2">
        <f t="shared" si="1"/>
        <v>41.400000000000006</v>
      </c>
    </row>
    <row r="30" spans="4:8" x14ac:dyDescent="0.2">
      <c r="D30" s="2"/>
      <c r="E30" s="2" t="s">
        <v>26</v>
      </c>
      <c r="F30" s="2">
        <v>20.5</v>
      </c>
      <c r="G30" s="2">
        <v>6</v>
      </c>
      <c r="H30" s="2">
        <f t="shared" si="1"/>
        <v>123</v>
      </c>
    </row>
    <row r="31" spans="4:8" x14ac:dyDescent="0.2">
      <c r="D31" s="2"/>
      <c r="E31" s="2" t="s">
        <v>36</v>
      </c>
      <c r="F31" s="2">
        <v>20.5</v>
      </c>
      <c r="G31" s="2">
        <v>3</v>
      </c>
      <c r="H31" s="2">
        <f t="shared" si="1"/>
        <v>61.5</v>
      </c>
    </row>
    <row r="32" spans="4:8" x14ac:dyDescent="0.2">
      <c r="D32" s="2"/>
      <c r="E32" s="2" t="s">
        <v>19</v>
      </c>
      <c r="F32" s="2">
        <v>3.8</v>
      </c>
      <c r="G32" s="2">
        <v>17</v>
      </c>
      <c r="H32" s="2">
        <f t="shared" si="1"/>
        <v>64.599999999999994</v>
      </c>
    </row>
    <row r="33" spans="4:8" x14ac:dyDescent="0.2">
      <c r="D33" s="2"/>
      <c r="E33" s="2" t="s">
        <v>20</v>
      </c>
      <c r="F33" s="2">
        <v>3</v>
      </c>
      <c r="G33" s="2">
        <v>24</v>
      </c>
      <c r="H33" s="2">
        <f t="shared" si="1"/>
        <v>72</v>
      </c>
    </row>
    <row r="34" spans="4:8" x14ac:dyDescent="0.2">
      <c r="D34" s="2"/>
      <c r="E34" s="2" t="s">
        <v>24</v>
      </c>
      <c r="F34" s="2">
        <v>4.8</v>
      </c>
      <c r="G34" s="2">
        <v>32</v>
      </c>
      <c r="H34" s="2">
        <f t="shared" si="1"/>
        <v>153.6</v>
      </c>
    </row>
    <row r="35" spans="4:8" ht="15" thickBot="1" x14ac:dyDescent="0.25">
      <c r="D35" s="2"/>
      <c r="E35" s="2" t="s">
        <v>35</v>
      </c>
      <c r="F35" s="2">
        <v>20.5</v>
      </c>
      <c r="G35" s="2">
        <v>1</v>
      </c>
      <c r="H35" s="2">
        <f t="shared" si="1"/>
        <v>20.5</v>
      </c>
    </row>
    <row r="36" spans="4:8" ht="15.75" thickBot="1" x14ac:dyDescent="0.25">
      <c r="D36" s="24" t="s">
        <v>3</v>
      </c>
      <c r="E36" s="25"/>
      <c r="F36" s="25"/>
      <c r="G36" s="26"/>
      <c r="H36" s="8">
        <f>SUM(H27:H35)</f>
        <v>786.5</v>
      </c>
    </row>
    <row r="37" spans="4:8" ht="15" x14ac:dyDescent="0.2">
      <c r="D37" s="9" t="s">
        <v>12</v>
      </c>
      <c r="E37" s="2" t="s">
        <v>17</v>
      </c>
      <c r="F37" s="2">
        <v>13.9</v>
      </c>
      <c r="G37" s="2">
        <v>6</v>
      </c>
      <c r="H37" s="2">
        <f t="shared" ref="H37:H40" si="2">G37*F37</f>
        <v>83.4</v>
      </c>
    </row>
    <row r="38" spans="4:8" x14ac:dyDescent="0.2">
      <c r="D38" s="2"/>
      <c r="E38" s="2" t="s">
        <v>25</v>
      </c>
      <c r="F38" s="2">
        <v>6.9</v>
      </c>
      <c r="G38" s="2">
        <v>12</v>
      </c>
      <c r="H38" s="2">
        <f t="shared" si="2"/>
        <v>82.800000000000011</v>
      </c>
    </row>
    <row r="39" spans="4:8" x14ac:dyDescent="0.2">
      <c r="D39" s="1"/>
      <c r="E39" s="2" t="s">
        <v>19</v>
      </c>
      <c r="F39" s="2">
        <v>3.8</v>
      </c>
      <c r="G39" s="2">
        <v>24</v>
      </c>
      <c r="H39" s="2">
        <f t="shared" si="2"/>
        <v>91.199999999999989</v>
      </c>
    </row>
    <row r="40" spans="4:8" ht="15" thickBot="1" x14ac:dyDescent="0.25">
      <c r="D40" s="1"/>
      <c r="E40" s="2" t="s">
        <v>23</v>
      </c>
      <c r="F40" s="2">
        <v>3.6</v>
      </c>
      <c r="G40" s="2">
        <v>10</v>
      </c>
      <c r="H40" s="2">
        <f t="shared" si="2"/>
        <v>36</v>
      </c>
    </row>
    <row r="41" spans="4:8" ht="15.75" thickBot="1" x14ac:dyDescent="0.3">
      <c r="D41" s="18" t="s">
        <v>3</v>
      </c>
      <c r="E41" s="19"/>
      <c r="F41" s="19"/>
      <c r="G41" s="20"/>
      <c r="H41" s="8">
        <f>SUM(H37:H40)</f>
        <v>293.39999999999998</v>
      </c>
    </row>
    <row r="42" spans="4:8" ht="15" x14ac:dyDescent="0.25">
      <c r="D42" s="11" t="s">
        <v>6</v>
      </c>
      <c r="E42" s="2" t="s">
        <v>17</v>
      </c>
      <c r="F42" s="2">
        <v>11.9</v>
      </c>
      <c r="G42" s="2">
        <v>4</v>
      </c>
      <c r="H42" s="2">
        <f>G42*F42</f>
        <v>47.6</v>
      </c>
    </row>
    <row r="43" spans="4:8" x14ac:dyDescent="0.2">
      <c r="D43" s="1"/>
      <c r="E43" s="2" t="s">
        <v>17</v>
      </c>
      <c r="F43" s="2">
        <v>13.9</v>
      </c>
      <c r="G43" s="2">
        <v>27</v>
      </c>
      <c r="H43" s="2">
        <f t="shared" ref="H43:H50" si="3">G43*F43</f>
        <v>375.3</v>
      </c>
    </row>
    <row r="44" spans="4:8" x14ac:dyDescent="0.2">
      <c r="D44" s="1"/>
      <c r="E44" s="2" t="s">
        <v>36</v>
      </c>
      <c r="F44" s="2">
        <v>20.5</v>
      </c>
      <c r="G44" s="2">
        <v>3</v>
      </c>
      <c r="H44" s="2">
        <f t="shared" si="3"/>
        <v>61.5</v>
      </c>
    </row>
    <row r="45" spans="4:8" x14ac:dyDescent="0.2">
      <c r="D45" s="1"/>
      <c r="E45" s="2" t="s">
        <v>26</v>
      </c>
      <c r="F45" s="2">
        <v>20.5</v>
      </c>
      <c r="G45" s="2">
        <v>7</v>
      </c>
      <c r="H45" s="2">
        <f t="shared" si="3"/>
        <v>143.5</v>
      </c>
    </row>
    <row r="46" spans="4:8" x14ac:dyDescent="0.2">
      <c r="D46" s="1"/>
      <c r="E46" s="2" t="s">
        <v>19</v>
      </c>
      <c r="F46" s="2">
        <v>3.8</v>
      </c>
      <c r="G46" s="2">
        <v>24</v>
      </c>
      <c r="H46" s="2">
        <f t="shared" si="3"/>
        <v>91.199999999999989</v>
      </c>
    </row>
    <row r="47" spans="4:8" x14ac:dyDescent="0.2">
      <c r="D47" s="1"/>
      <c r="E47" s="2" t="s">
        <v>20</v>
      </c>
      <c r="F47" s="2">
        <v>3.3</v>
      </c>
      <c r="G47" s="2">
        <v>18</v>
      </c>
      <c r="H47" s="2">
        <f t="shared" si="3"/>
        <v>59.4</v>
      </c>
    </row>
    <row r="48" spans="4:8" x14ac:dyDescent="0.2">
      <c r="D48" s="1"/>
      <c r="E48" s="2" t="s">
        <v>20</v>
      </c>
      <c r="F48" s="2">
        <v>3</v>
      </c>
      <c r="G48" s="2">
        <v>54</v>
      </c>
      <c r="H48" s="2">
        <f t="shared" si="3"/>
        <v>162</v>
      </c>
    </row>
    <row r="49" spans="4:8" x14ac:dyDescent="0.2">
      <c r="D49" s="7"/>
      <c r="E49" s="5" t="s">
        <v>38</v>
      </c>
      <c r="F49" s="5">
        <v>10.9</v>
      </c>
      <c r="G49" s="5">
        <v>3</v>
      </c>
      <c r="H49" s="2">
        <f t="shared" si="3"/>
        <v>32.700000000000003</v>
      </c>
    </row>
    <row r="50" spans="4:8" ht="15" thickBot="1" x14ac:dyDescent="0.25">
      <c r="D50" s="7"/>
      <c r="E50" s="5" t="s">
        <v>37</v>
      </c>
      <c r="F50" s="5">
        <v>36.9</v>
      </c>
      <c r="G50" s="5">
        <v>3</v>
      </c>
      <c r="H50" s="2">
        <f t="shared" si="3"/>
        <v>110.69999999999999</v>
      </c>
    </row>
    <row r="51" spans="4:8" ht="15.75" thickBot="1" x14ac:dyDescent="0.3">
      <c r="D51" s="18" t="s">
        <v>3</v>
      </c>
      <c r="E51" s="19"/>
      <c r="F51" s="19"/>
      <c r="G51" s="20"/>
      <c r="H51" s="8">
        <f>SUM(H42:H50)</f>
        <v>1083.9000000000001</v>
      </c>
    </row>
    <row r="52" spans="4:8" ht="15" x14ac:dyDescent="0.2">
      <c r="D52" s="9" t="s">
        <v>7</v>
      </c>
      <c r="E52" s="2" t="s">
        <v>17</v>
      </c>
      <c r="F52" s="2">
        <v>11.9</v>
      </c>
      <c r="G52" s="2">
        <v>2</v>
      </c>
      <c r="H52" s="2">
        <f>G52*F52</f>
        <v>23.8</v>
      </c>
    </row>
    <row r="53" spans="4:8" x14ac:dyDescent="0.2">
      <c r="D53" s="1"/>
      <c r="E53" s="2" t="s">
        <v>17</v>
      </c>
      <c r="F53" s="2">
        <v>13.9</v>
      </c>
      <c r="G53" s="2">
        <v>33</v>
      </c>
      <c r="H53" s="2">
        <f t="shared" ref="H53:H58" si="4">G53*F53</f>
        <v>458.7</v>
      </c>
    </row>
    <row r="54" spans="4:8" x14ac:dyDescent="0.2">
      <c r="D54" s="1"/>
      <c r="E54" s="2" t="s">
        <v>36</v>
      </c>
      <c r="F54" s="2">
        <v>20.5</v>
      </c>
      <c r="G54" s="2">
        <v>4</v>
      </c>
      <c r="H54" s="2">
        <f t="shared" si="4"/>
        <v>82</v>
      </c>
    </row>
    <row r="55" spans="4:8" x14ac:dyDescent="0.2">
      <c r="D55" s="1"/>
      <c r="E55" s="2" t="s">
        <v>26</v>
      </c>
      <c r="F55" s="2">
        <v>20.5</v>
      </c>
      <c r="G55" s="2">
        <v>6</v>
      </c>
      <c r="H55" s="2">
        <f t="shared" si="4"/>
        <v>123</v>
      </c>
    </row>
    <row r="56" spans="4:8" x14ac:dyDescent="0.2">
      <c r="D56" s="1"/>
      <c r="E56" s="2" t="s">
        <v>19</v>
      </c>
      <c r="F56" s="2">
        <v>3.8</v>
      </c>
      <c r="G56" s="2">
        <v>36</v>
      </c>
      <c r="H56" s="2">
        <f t="shared" si="4"/>
        <v>136.79999999999998</v>
      </c>
    </row>
    <row r="57" spans="4:8" x14ac:dyDescent="0.2">
      <c r="D57" s="1"/>
      <c r="E57" s="2" t="s">
        <v>20</v>
      </c>
      <c r="F57" s="2">
        <v>3.3</v>
      </c>
      <c r="G57" s="2">
        <v>72</v>
      </c>
      <c r="H57" s="2">
        <f t="shared" si="4"/>
        <v>237.6</v>
      </c>
    </row>
    <row r="58" spans="4:8" ht="15" thickBot="1" x14ac:dyDescent="0.25">
      <c r="D58" s="7"/>
      <c r="E58" s="2" t="s">
        <v>38</v>
      </c>
      <c r="F58" s="2">
        <v>10.9</v>
      </c>
      <c r="G58" s="2">
        <v>2</v>
      </c>
      <c r="H58" s="2">
        <f t="shared" si="4"/>
        <v>21.8</v>
      </c>
    </row>
    <row r="59" spans="4:8" ht="15.75" thickBot="1" x14ac:dyDescent="0.3">
      <c r="D59" s="18" t="s">
        <v>3</v>
      </c>
      <c r="E59" s="19"/>
      <c r="F59" s="19"/>
      <c r="G59" s="20"/>
      <c r="H59" s="8">
        <f>SUM(H52:H58)</f>
        <v>1083.6999999999998</v>
      </c>
    </row>
    <row r="60" spans="4:8" ht="15" x14ac:dyDescent="0.25">
      <c r="D60" s="11" t="s">
        <v>8</v>
      </c>
      <c r="E60" s="2" t="s">
        <v>17</v>
      </c>
      <c r="F60" s="2">
        <v>13.9</v>
      </c>
      <c r="G60" s="2">
        <v>29</v>
      </c>
      <c r="H60" s="2">
        <f t="shared" ref="H60:H65" si="5">G60*F60</f>
        <v>403.1</v>
      </c>
    </row>
    <row r="61" spans="4:8" x14ac:dyDescent="0.2">
      <c r="D61" s="1"/>
      <c r="E61" s="2" t="s">
        <v>26</v>
      </c>
      <c r="F61" s="2">
        <v>20.5</v>
      </c>
      <c r="G61" s="2">
        <v>4</v>
      </c>
      <c r="H61" s="2">
        <f t="shared" si="5"/>
        <v>82</v>
      </c>
    </row>
    <row r="62" spans="4:8" x14ac:dyDescent="0.2">
      <c r="D62" s="1"/>
      <c r="E62" s="2" t="s">
        <v>39</v>
      </c>
      <c r="F62" s="2">
        <v>19.899999999999999</v>
      </c>
      <c r="G62" s="2">
        <v>2</v>
      </c>
      <c r="H62" s="2">
        <f t="shared" si="5"/>
        <v>39.799999999999997</v>
      </c>
    </row>
    <row r="63" spans="4:8" x14ac:dyDescent="0.2">
      <c r="D63" s="1"/>
      <c r="E63" s="2" t="s">
        <v>26</v>
      </c>
      <c r="F63" s="2">
        <v>19.899999999999999</v>
      </c>
      <c r="G63" s="2">
        <v>1</v>
      </c>
      <c r="H63" s="2">
        <f t="shared" si="5"/>
        <v>19.899999999999999</v>
      </c>
    </row>
    <row r="64" spans="4:8" x14ac:dyDescent="0.2">
      <c r="D64" s="1"/>
      <c r="E64" s="2" t="s">
        <v>19</v>
      </c>
      <c r="F64" s="2">
        <v>3.8</v>
      </c>
      <c r="G64" s="2">
        <v>18</v>
      </c>
      <c r="H64" s="2">
        <f t="shared" si="5"/>
        <v>68.399999999999991</v>
      </c>
    </row>
    <row r="65" spans="4:8" ht="15" thickBot="1" x14ac:dyDescent="0.25">
      <c r="D65" s="1"/>
      <c r="E65" s="2" t="s">
        <v>20</v>
      </c>
      <c r="F65" s="2">
        <v>3.3</v>
      </c>
      <c r="G65" s="2">
        <v>64</v>
      </c>
      <c r="H65" s="2">
        <f t="shared" si="5"/>
        <v>211.2</v>
      </c>
    </row>
    <row r="66" spans="4:8" ht="15.75" thickBot="1" x14ac:dyDescent="0.3">
      <c r="D66" s="18" t="s">
        <v>3</v>
      </c>
      <c r="E66" s="19"/>
      <c r="F66" s="19"/>
      <c r="G66" s="20"/>
      <c r="H66" s="8">
        <f>SUM(H60:H65)</f>
        <v>824.39999999999986</v>
      </c>
    </row>
    <row r="67" spans="4:8" ht="15" x14ac:dyDescent="0.25">
      <c r="D67" s="11" t="s">
        <v>9</v>
      </c>
      <c r="E67" s="2" t="s">
        <v>17</v>
      </c>
      <c r="F67" s="2">
        <v>13.9</v>
      </c>
      <c r="G67" s="2">
        <v>8</v>
      </c>
      <c r="H67" s="2">
        <f t="shared" ref="H67:H69" si="6">G67*F67</f>
        <v>111.2</v>
      </c>
    </row>
    <row r="68" spans="4:8" x14ac:dyDescent="0.2">
      <c r="D68" s="1"/>
      <c r="E68" s="2" t="s">
        <v>25</v>
      </c>
      <c r="F68" s="2">
        <v>6.9</v>
      </c>
      <c r="G68" s="2">
        <v>24</v>
      </c>
      <c r="H68" s="2">
        <f t="shared" si="6"/>
        <v>165.60000000000002</v>
      </c>
    </row>
    <row r="69" spans="4:8" ht="15" thickBot="1" x14ac:dyDescent="0.25">
      <c r="D69" s="1"/>
      <c r="E69" s="2" t="s">
        <v>20</v>
      </c>
      <c r="F69" s="2">
        <v>3.3</v>
      </c>
      <c r="G69" s="2">
        <v>6</v>
      </c>
      <c r="H69" s="2">
        <f t="shared" si="6"/>
        <v>19.799999999999997</v>
      </c>
    </row>
    <row r="70" spans="4:8" ht="15.75" thickBot="1" x14ac:dyDescent="0.3">
      <c r="D70" s="18" t="s">
        <v>3</v>
      </c>
      <c r="E70" s="19"/>
      <c r="F70" s="19"/>
      <c r="G70" s="20"/>
      <c r="H70" s="8">
        <f>SUM(H67:H69)</f>
        <v>296.60000000000002</v>
      </c>
    </row>
    <row r="71" spans="4:8" ht="15" x14ac:dyDescent="0.2">
      <c r="D71" s="9" t="s">
        <v>10</v>
      </c>
      <c r="E71" s="2" t="s">
        <v>17</v>
      </c>
      <c r="F71" s="2">
        <v>13.9</v>
      </c>
      <c r="G71" s="2">
        <v>8</v>
      </c>
      <c r="H71" s="2">
        <f t="shared" ref="H71:H72" si="7">G71*F71</f>
        <v>111.2</v>
      </c>
    </row>
    <row r="72" spans="4:8" ht="15" thickBot="1" x14ac:dyDescent="0.25">
      <c r="D72" s="2"/>
      <c r="E72" s="2" t="s">
        <v>19</v>
      </c>
      <c r="F72" s="2">
        <v>3.8</v>
      </c>
      <c r="G72" s="2">
        <v>24</v>
      </c>
      <c r="H72" s="2">
        <f t="shared" si="7"/>
        <v>91.199999999999989</v>
      </c>
    </row>
    <row r="73" spans="4:8" ht="15.75" thickBot="1" x14ac:dyDescent="0.25">
      <c r="D73" s="24" t="s">
        <v>3</v>
      </c>
      <c r="E73" s="25"/>
      <c r="F73" s="25"/>
      <c r="G73" s="26"/>
      <c r="H73" s="8">
        <f>SUM(H71:H72)</f>
        <v>202.39999999999998</v>
      </c>
    </row>
    <row r="74" spans="4:8" ht="15" x14ac:dyDescent="0.2">
      <c r="D74" s="9" t="s">
        <v>11</v>
      </c>
      <c r="E74" s="2" t="s">
        <v>17</v>
      </c>
      <c r="F74" s="2">
        <v>13.9</v>
      </c>
      <c r="G74" s="2">
        <v>4</v>
      </c>
      <c r="H74" s="2">
        <f t="shared" ref="H74:H78" si="8">G74*F74</f>
        <v>55.6</v>
      </c>
    </row>
    <row r="75" spans="4:8" x14ac:dyDescent="0.2">
      <c r="D75" s="1"/>
      <c r="E75" s="2" t="s">
        <v>18</v>
      </c>
      <c r="F75" s="2">
        <v>5</v>
      </c>
      <c r="G75" s="2">
        <v>12</v>
      </c>
      <c r="H75" s="2">
        <f t="shared" si="8"/>
        <v>60</v>
      </c>
    </row>
    <row r="76" spans="4:8" x14ac:dyDescent="0.2">
      <c r="D76" s="1"/>
      <c r="E76" s="2" t="s">
        <v>19</v>
      </c>
      <c r="F76" s="2">
        <v>3.8</v>
      </c>
      <c r="G76" s="2">
        <v>12</v>
      </c>
      <c r="H76" s="2">
        <f t="shared" si="8"/>
        <v>45.599999999999994</v>
      </c>
    </row>
    <row r="77" spans="4:8" ht="15" thickBot="1" x14ac:dyDescent="0.25">
      <c r="D77" s="1"/>
      <c r="E77" s="2" t="s">
        <v>65</v>
      </c>
      <c r="F77" s="2">
        <v>3.8</v>
      </c>
      <c r="G77" s="2">
        <v>4</v>
      </c>
      <c r="H77" s="2">
        <f t="shared" si="8"/>
        <v>15.2</v>
      </c>
    </row>
    <row r="78" spans="4:8" ht="15" thickBot="1" x14ac:dyDescent="0.25">
      <c r="D78" s="1"/>
      <c r="E78" s="2" t="s">
        <v>22</v>
      </c>
      <c r="F78" s="2">
        <v>6.4</v>
      </c>
      <c r="G78" s="2">
        <v>12</v>
      </c>
      <c r="H78" s="2">
        <f t="shared" si="8"/>
        <v>76.800000000000011</v>
      </c>
    </row>
    <row r="79" spans="4:8" ht="15" x14ac:dyDescent="0.25">
      <c r="D79" s="27" t="s">
        <v>3</v>
      </c>
      <c r="E79" s="28"/>
      <c r="F79" s="28"/>
      <c r="G79" s="29"/>
      <c r="H79" s="13">
        <f>SUM(H74:H78)</f>
        <v>253.2</v>
      </c>
    </row>
    <row r="80" spans="4:8" ht="15" x14ac:dyDescent="0.2">
      <c r="D80" s="6" t="s">
        <v>13</v>
      </c>
      <c r="E80" s="2" t="s">
        <v>17</v>
      </c>
      <c r="F80" s="2">
        <v>13.9</v>
      </c>
      <c r="G80" s="2">
        <v>8</v>
      </c>
      <c r="H80" s="2">
        <f t="shared" ref="H80:H85" si="9">G80*F80</f>
        <v>111.2</v>
      </c>
    </row>
    <row r="81" spans="4:8" x14ac:dyDescent="0.2">
      <c r="D81" s="2"/>
      <c r="E81" s="2" t="s">
        <v>25</v>
      </c>
      <c r="F81" s="2">
        <v>6.9</v>
      </c>
      <c r="G81" s="2">
        <v>12</v>
      </c>
      <c r="H81" s="2">
        <f t="shared" si="9"/>
        <v>82.800000000000011</v>
      </c>
    </row>
    <row r="82" spans="4:8" x14ac:dyDescent="0.2">
      <c r="D82" s="2"/>
      <c r="E82" s="2" t="s">
        <v>20</v>
      </c>
      <c r="F82" s="2">
        <v>3.3</v>
      </c>
      <c r="G82" s="2">
        <v>8</v>
      </c>
      <c r="H82" s="2">
        <f t="shared" si="9"/>
        <v>26.4</v>
      </c>
    </row>
    <row r="83" spans="4:8" ht="14.25" hidden="1" customHeight="1" x14ac:dyDescent="0.2">
      <c r="D83" s="2"/>
      <c r="E83" s="2" t="s">
        <v>33</v>
      </c>
      <c r="F83" s="2">
        <v>6.9</v>
      </c>
      <c r="G83" s="2"/>
      <c r="H83" s="2">
        <f t="shared" si="9"/>
        <v>0</v>
      </c>
    </row>
    <row r="84" spans="4:8" ht="14.25" customHeight="1" x14ac:dyDescent="0.2">
      <c r="D84" s="2"/>
      <c r="E84" s="2" t="s">
        <v>40</v>
      </c>
      <c r="F84" s="2">
        <v>3.9</v>
      </c>
      <c r="G84" s="2">
        <v>12</v>
      </c>
      <c r="H84" s="2">
        <f t="shared" si="9"/>
        <v>46.8</v>
      </c>
    </row>
    <row r="85" spans="4:8" ht="14.25" customHeight="1" thickBot="1" x14ac:dyDescent="0.25">
      <c r="D85" s="2"/>
      <c r="E85" s="2" t="s">
        <v>20</v>
      </c>
      <c r="F85" s="2">
        <v>3.3</v>
      </c>
      <c r="G85" s="2">
        <v>24</v>
      </c>
      <c r="H85" s="2">
        <f t="shared" si="9"/>
        <v>79.199999999999989</v>
      </c>
    </row>
    <row r="86" spans="4:8" ht="15.75" thickBot="1" x14ac:dyDescent="0.25">
      <c r="D86" s="24" t="s">
        <v>3</v>
      </c>
      <c r="E86" s="25"/>
      <c r="F86" s="25"/>
      <c r="G86" s="38"/>
      <c r="H86" s="12">
        <f>SUM(H80:H85)</f>
        <v>346.4</v>
      </c>
    </row>
    <row r="87" spans="4:8" x14ac:dyDescent="0.2">
      <c r="D87" s="30" t="s">
        <v>14</v>
      </c>
      <c r="E87" s="31"/>
      <c r="F87" s="31"/>
      <c r="G87" s="32"/>
      <c r="H87" s="36">
        <f>SUM(H86,H79,H73,H70,H66,H59,H51,H41,H36,H26)</f>
        <v>6769.8</v>
      </c>
    </row>
    <row r="88" spans="4:8" ht="15" thickBot="1" x14ac:dyDescent="0.25">
      <c r="D88" s="33"/>
      <c r="E88" s="34"/>
      <c r="F88" s="34"/>
      <c r="G88" s="35"/>
      <c r="H88" s="37"/>
    </row>
  </sheetData>
  <sortState ref="D7:H109">
    <sortCondition ref="E111"/>
  </sortState>
  <mergeCells count="13">
    <mergeCell ref="D73:G73"/>
    <mergeCell ref="D70:G70"/>
    <mergeCell ref="D79:G79"/>
    <mergeCell ref="D87:G88"/>
    <mergeCell ref="H87:H88"/>
    <mergeCell ref="D86:G86"/>
    <mergeCell ref="D59:G59"/>
    <mergeCell ref="D66:G66"/>
    <mergeCell ref="D3:H3"/>
    <mergeCell ref="D26:G26"/>
    <mergeCell ref="D36:G36"/>
    <mergeCell ref="D41:G41"/>
    <mergeCell ref="D51:G5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89"/>
  <sheetViews>
    <sheetView rightToLeft="1" tabSelected="1" topLeftCell="A19" workbookViewId="0">
      <selection activeCell="G42" sqref="G42"/>
    </sheetView>
  </sheetViews>
  <sheetFormatPr defaultRowHeight="14.25" x14ac:dyDescent="0.2"/>
  <cols>
    <col min="5" max="5" width="27.25" customWidth="1"/>
  </cols>
  <sheetData>
    <row r="2" spans="4:8" ht="15" thickBot="1" x14ac:dyDescent="0.25"/>
    <row r="3" spans="4:8" ht="21" thickBot="1" x14ac:dyDescent="0.35">
      <c r="D3" s="21">
        <v>2020</v>
      </c>
      <c r="E3" s="22"/>
      <c r="F3" s="22"/>
      <c r="G3" s="22"/>
      <c r="H3" s="23"/>
    </row>
    <row r="6" spans="4:8" ht="15" x14ac:dyDescent="0.2">
      <c r="D6" s="3" t="s">
        <v>0</v>
      </c>
      <c r="E6" s="3" t="s">
        <v>1</v>
      </c>
      <c r="F6" s="3" t="s">
        <v>15</v>
      </c>
      <c r="G6" s="3" t="s">
        <v>2</v>
      </c>
      <c r="H6" s="3" t="s">
        <v>16</v>
      </c>
    </row>
    <row r="7" spans="4:8" ht="15" customHeight="1" x14ac:dyDescent="0.2">
      <c r="D7" s="6" t="s">
        <v>4</v>
      </c>
      <c r="E7" s="2" t="s">
        <v>17</v>
      </c>
      <c r="F7" s="2">
        <v>11.9</v>
      </c>
      <c r="G7" s="2">
        <v>1</v>
      </c>
      <c r="H7" s="2">
        <f>G7*F7</f>
        <v>11.9</v>
      </c>
    </row>
    <row r="8" spans="4:8" ht="14.25" customHeight="1" x14ac:dyDescent="0.2">
      <c r="D8" s="2"/>
      <c r="E8" s="2" t="s">
        <v>17</v>
      </c>
      <c r="F8" s="2">
        <v>13.9</v>
      </c>
      <c r="G8" s="2">
        <v>25</v>
      </c>
      <c r="H8" s="2">
        <f t="shared" ref="H8:H13" si="0">G8*F8</f>
        <v>347.5</v>
      </c>
    </row>
    <row r="9" spans="4:8" ht="14.25" customHeight="1" x14ac:dyDescent="0.2">
      <c r="D9" s="2"/>
      <c r="E9" s="2" t="s">
        <v>25</v>
      </c>
      <c r="F9" s="2">
        <v>6.9</v>
      </c>
      <c r="G9" s="2">
        <v>36</v>
      </c>
      <c r="H9" s="2">
        <f t="shared" si="0"/>
        <v>248.4</v>
      </c>
    </row>
    <row r="10" spans="4:8" ht="14.25" customHeight="1" x14ac:dyDescent="0.2">
      <c r="D10" s="2"/>
      <c r="E10" s="2" t="s">
        <v>19</v>
      </c>
      <c r="F10" s="2">
        <v>3.8</v>
      </c>
      <c r="G10" s="2">
        <v>25</v>
      </c>
      <c r="H10" s="2">
        <f t="shared" si="0"/>
        <v>95</v>
      </c>
    </row>
    <row r="11" spans="4:8" ht="14.25" customHeight="1" x14ac:dyDescent="0.2">
      <c r="D11" s="2"/>
      <c r="E11" s="2" t="s">
        <v>41</v>
      </c>
      <c r="F11" s="2">
        <v>3.3</v>
      </c>
      <c r="G11" s="2">
        <v>56</v>
      </c>
      <c r="H11" s="2">
        <f t="shared" si="0"/>
        <v>184.79999999999998</v>
      </c>
    </row>
    <row r="12" spans="4:8" ht="14.25" customHeight="1" x14ac:dyDescent="0.2">
      <c r="D12" s="2"/>
      <c r="E12" s="2" t="s">
        <v>42</v>
      </c>
      <c r="F12" s="2">
        <v>3.9</v>
      </c>
      <c r="G12" s="2">
        <v>24</v>
      </c>
      <c r="H12" s="2">
        <f t="shared" si="0"/>
        <v>93.6</v>
      </c>
    </row>
    <row r="13" spans="4:8" ht="15" customHeight="1" thickBot="1" x14ac:dyDescent="0.25">
      <c r="D13" s="2"/>
      <c r="E13" s="2" t="s">
        <v>20</v>
      </c>
      <c r="F13" s="2">
        <v>3.3</v>
      </c>
      <c r="G13" s="2">
        <v>38</v>
      </c>
      <c r="H13" s="2">
        <f t="shared" si="0"/>
        <v>125.39999999999999</v>
      </c>
    </row>
    <row r="14" spans="4:8" ht="15.75" thickBot="1" x14ac:dyDescent="0.25">
      <c r="D14" s="24" t="s">
        <v>3</v>
      </c>
      <c r="E14" s="25"/>
      <c r="F14" s="25"/>
      <c r="G14" s="26"/>
      <c r="H14" s="10">
        <f>SUM(H7:H13)</f>
        <v>1106.5999999999999</v>
      </c>
    </row>
    <row r="15" spans="4:8" ht="15" x14ac:dyDescent="0.2">
      <c r="D15" s="6" t="s">
        <v>5</v>
      </c>
      <c r="E15" s="2" t="s">
        <v>17</v>
      </c>
      <c r="F15" s="2">
        <v>13.9</v>
      </c>
      <c r="G15" s="2">
        <v>33</v>
      </c>
      <c r="H15" s="2">
        <f t="shared" ref="H15:H19" si="1">G15*F15</f>
        <v>458.7</v>
      </c>
    </row>
    <row r="16" spans="4:8" x14ac:dyDescent="0.2">
      <c r="D16" s="2"/>
      <c r="E16" s="2" t="s">
        <v>25</v>
      </c>
      <c r="F16" s="2">
        <v>6.9</v>
      </c>
      <c r="G16" s="2">
        <v>48</v>
      </c>
      <c r="H16" s="2">
        <f t="shared" si="1"/>
        <v>331.20000000000005</v>
      </c>
    </row>
    <row r="17" spans="4:8" x14ac:dyDescent="0.2">
      <c r="D17" s="2"/>
      <c r="E17" s="2" t="s">
        <v>26</v>
      </c>
      <c r="F17" s="2">
        <v>19.899999999999999</v>
      </c>
      <c r="G17" s="2">
        <v>4</v>
      </c>
      <c r="H17" s="2">
        <f t="shared" si="1"/>
        <v>79.599999999999994</v>
      </c>
    </row>
    <row r="18" spans="4:8" x14ac:dyDescent="0.2">
      <c r="D18" s="2"/>
      <c r="E18" s="2" t="s">
        <v>19</v>
      </c>
      <c r="F18" s="2">
        <v>3.8</v>
      </c>
      <c r="G18" s="2">
        <v>108</v>
      </c>
      <c r="H18" s="2">
        <f t="shared" si="1"/>
        <v>410.4</v>
      </c>
    </row>
    <row r="19" spans="4:8" ht="15" thickBot="1" x14ac:dyDescent="0.25">
      <c r="D19" s="2"/>
      <c r="E19" s="2" t="s">
        <v>20</v>
      </c>
      <c r="F19" s="2">
        <v>3.3</v>
      </c>
      <c r="G19" s="2">
        <v>30</v>
      </c>
      <c r="H19" s="2">
        <f t="shared" si="1"/>
        <v>99</v>
      </c>
    </row>
    <row r="20" spans="4:8" ht="15.75" thickBot="1" x14ac:dyDescent="0.25">
      <c r="D20" s="24" t="s">
        <v>3</v>
      </c>
      <c r="E20" s="25"/>
      <c r="F20" s="25"/>
      <c r="G20" s="26"/>
      <c r="H20" s="8">
        <f>SUM(H15:H19)</f>
        <v>1378.9</v>
      </c>
    </row>
    <row r="21" spans="4:8" ht="15" x14ac:dyDescent="0.2">
      <c r="D21" s="6" t="s">
        <v>12</v>
      </c>
      <c r="E21" s="2" t="s">
        <v>26</v>
      </c>
      <c r="F21" s="2">
        <v>19.899999999999999</v>
      </c>
      <c r="G21" s="2">
        <v>3</v>
      </c>
      <c r="H21" s="2">
        <f t="shared" ref="H21:H24" si="2">G21*F21</f>
        <v>59.699999999999996</v>
      </c>
    </row>
    <row r="22" spans="4:8" x14ac:dyDescent="0.2">
      <c r="D22" s="2"/>
      <c r="E22" s="2" t="s">
        <v>43</v>
      </c>
      <c r="F22" s="2">
        <v>19.899999999999999</v>
      </c>
      <c r="G22" s="2">
        <v>2</v>
      </c>
      <c r="H22" s="2">
        <f t="shared" si="2"/>
        <v>39.799999999999997</v>
      </c>
    </row>
    <row r="23" spans="4:8" x14ac:dyDescent="0.2">
      <c r="D23" s="17"/>
      <c r="E23" s="2" t="s">
        <v>19</v>
      </c>
      <c r="F23" s="2">
        <v>3.8</v>
      </c>
      <c r="G23" s="2">
        <v>24</v>
      </c>
      <c r="H23" s="2">
        <f t="shared" si="2"/>
        <v>91.199999999999989</v>
      </c>
    </row>
    <row r="24" spans="4:8" ht="15" thickBot="1" x14ac:dyDescent="0.25">
      <c r="D24" s="17"/>
      <c r="E24" s="2" t="s">
        <v>20</v>
      </c>
      <c r="F24" s="2">
        <v>3.3</v>
      </c>
      <c r="G24" s="2">
        <v>60</v>
      </c>
      <c r="H24" s="2">
        <f t="shared" si="2"/>
        <v>198</v>
      </c>
    </row>
    <row r="25" spans="4:8" ht="15.75" thickBot="1" x14ac:dyDescent="0.3">
      <c r="D25" s="18" t="s">
        <v>3</v>
      </c>
      <c r="E25" s="19"/>
      <c r="F25" s="19"/>
      <c r="G25" s="20"/>
      <c r="H25" s="8">
        <f>SUM(H21:H24)</f>
        <v>388.7</v>
      </c>
    </row>
    <row r="26" spans="4:8" ht="15" x14ac:dyDescent="0.25">
      <c r="D26" s="11" t="s">
        <v>44</v>
      </c>
      <c r="E26" s="2" t="s">
        <v>17</v>
      </c>
      <c r="F26" s="2">
        <v>13.9</v>
      </c>
      <c r="G26" s="2">
        <v>8</v>
      </c>
      <c r="H26" s="2">
        <f t="shared" ref="H26:H28" si="3">G26*F26</f>
        <v>111.2</v>
      </c>
    </row>
    <row r="27" spans="4:8" x14ac:dyDescent="0.2">
      <c r="D27" s="17"/>
      <c r="E27" s="2" t="s">
        <v>40</v>
      </c>
      <c r="F27" s="2">
        <v>3.9</v>
      </c>
      <c r="G27" s="2">
        <v>12</v>
      </c>
      <c r="H27" s="2">
        <f t="shared" si="3"/>
        <v>46.8</v>
      </c>
    </row>
    <row r="28" spans="4:8" ht="15" thickBot="1" x14ac:dyDescent="0.25">
      <c r="D28" s="17"/>
      <c r="E28" s="2" t="s">
        <v>20</v>
      </c>
      <c r="F28" s="2">
        <v>3.3</v>
      </c>
      <c r="G28" s="2">
        <v>36</v>
      </c>
      <c r="H28" s="2">
        <f t="shared" si="3"/>
        <v>118.8</v>
      </c>
    </row>
    <row r="29" spans="4:8" ht="15.75" thickBot="1" x14ac:dyDescent="0.3">
      <c r="D29" s="18" t="s">
        <v>3</v>
      </c>
      <c r="E29" s="19"/>
      <c r="F29" s="19"/>
      <c r="G29" s="20"/>
      <c r="H29" s="8">
        <f>SUM(H26:H28)</f>
        <v>276.8</v>
      </c>
    </row>
    <row r="30" spans="4:8" ht="15" x14ac:dyDescent="0.25">
      <c r="D30" s="14" t="s">
        <v>7</v>
      </c>
      <c r="E30" s="2" t="s">
        <v>45</v>
      </c>
      <c r="F30" s="2">
        <v>55</v>
      </c>
      <c r="G30" s="2">
        <v>5</v>
      </c>
      <c r="H30" s="2">
        <f t="shared" ref="H30:H38" si="4">G30*F30</f>
        <v>275</v>
      </c>
    </row>
    <row r="31" spans="4:8" x14ac:dyDescent="0.2">
      <c r="D31" s="17"/>
      <c r="E31" s="2" t="s">
        <v>46</v>
      </c>
      <c r="F31" s="39">
        <v>12.9803</v>
      </c>
      <c r="G31" s="40">
        <v>3</v>
      </c>
      <c r="H31" s="39">
        <f t="shared" si="4"/>
        <v>38.940899999999999</v>
      </c>
    </row>
    <row r="32" spans="4:8" x14ac:dyDescent="0.2">
      <c r="D32" s="17"/>
      <c r="E32" s="2" t="s">
        <v>47</v>
      </c>
      <c r="F32" s="2">
        <v>2.5</v>
      </c>
      <c r="G32" s="2">
        <v>4</v>
      </c>
      <c r="H32" s="2">
        <f t="shared" si="4"/>
        <v>10</v>
      </c>
    </row>
    <row r="33" spans="4:8" x14ac:dyDescent="0.2">
      <c r="D33" s="17"/>
      <c r="E33" s="2" t="s">
        <v>48</v>
      </c>
      <c r="F33" s="2">
        <v>24</v>
      </c>
      <c r="G33" s="2">
        <v>7</v>
      </c>
      <c r="H33" s="2">
        <f t="shared" si="4"/>
        <v>168</v>
      </c>
    </row>
    <row r="34" spans="4:8" x14ac:dyDescent="0.2">
      <c r="D34" s="17"/>
      <c r="E34" s="2" t="s">
        <v>49</v>
      </c>
      <c r="F34" s="2">
        <v>3</v>
      </c>
      <c r="G34" s="2">
        <v>54</v>
      </c>
      <c r="H34" s="2">
        <f t="shared" si="4"/>
        <v>162</v>
      </c>
    </row>
    <row r="35" spans="4:8" x14ac:dyDescent="0.2">
      <c r="D35" s="17"/>
      <c r="E35" s="2" t="s">
        <v>49</v>
      </c>
      <c r="F35" s="2">
        <v>3.5</v>
      </c>
      <c r="G35" s="2">
        <v>38</v>
      </c>
      <c r="H35" s="2">
        <f t="shared" si="4"/>
        <v>133</v>
      </c>
    </row>
    <row r="36" spans="4:8" x14ac:dyDescent="0.2">
      <c r="D36" s="17"/>
      <c r="E36" s="2" t="s">
        <v>50</v>
      </c>
      <c r="F36" s="2">
        <v>3</v>
      </c>
      <c r="G36" s="2">
        <v>33</v>
      </c>
      <c r="H36" s="2">
        <f t="shared" si="4"/>
        <v>99</v>
      </c>
    </row>
    <row r="37" spans="4:8" x14ac:dyDescent="0.2">
      <c r="D37" s="17"/>
      <c r="E37" s="2" t="s">
        <v>51</v>
      </c>
      <c r="F37" s="2">
        <v>3.5</v>
      </c>
      <c r="G37" s="2">
        <v>4</v>
      </c>
      <c r="H37" s="2">
        <f t="shared" si="4"/>
        <v>14</v>
      </c>
    </row>
    <row r="38" spans="4:8" ht="15" thickBot="1" x14ac:dyDescent="0.25">
      <c r="D38" s="17"/>
      <c r="E38" s="2" t="s">
        <v>52</v>
      </c>
      <c r="F38" s="2">
        <v>7.9</v>
      </c>
      <c r="G38" s="2">
        <v>1</v>
      </c>
      <c r="H38" s="2">
        <f t="shared" si="4"/>
        <v>7.9</v>
      </c>
    </row>
    <row r="39" spans="4:8" ht="15.75" thickBot="1" x14ac:dyDescent="0.3">
      <c r="D39" s="18" t="s">
        <v>3</v>
      </c>
      <c r="E39" s="19"/>
      <c r="F39" s="19"/>
      <c r="G39" s="20"/>
      <c r="H39" s="15">
        <f>H30+H31+H32+H33+H34+H35+H36+H37+H38</f>
        <v>907.84090000000003</v>
      </c>
    </row>
    <row r="40" spans="4:8" ht="15" x14ac:dyDescent="0.25">
      <c r="D40" s="11" t="s">
        <v>8</v>
      </c>
      <c r="E40" s="2" t="s">
        <v>53</v>
      </c>
      <c r="F40" s="2">
        <v>2.2999999999999998</v>
      </c>
      <c r="G40" s="2">
        <v>6</v>
      </c>
      <c r="H40" s="2">
        <f>G40*F40</f>
        <v>13.799999999999999</v>
      </c>
    </row>
    <row r="41" spans="4:8" x14ac:dyDescent="0.2">
      <c r="D41" s="17"/>
      <c r="E41" s="2" t="s">
        <v>45</v>
      </c>
      <c r="F41" s="2">
        <v>55</v>
      </c>
      <c r="G41" s="2">
        <v>4</v>
      </c>
      <c r="H41" s="2">
        <f t="shared" ref="H41:H47" si="5">G41*F41</f>
        <v>220</v>
      </c>
    </row>
    <row r="42" spans="4:8" x14ac:dyDescent="0.2">
      <c r="D42" s="17"/>
      <c r="E42" s="2" t="s">
        <v>46</v>
      </c>
      <c r="F42" s="39">
        <v>12.9803</v>
      </c>
      <c r="G42" s="40">
        <v>7</v>
      </c>
      <c r="H42" s="39">
        <f t="shared" si="5"/>
        <v>90.862099999999998</v>
      </c>
    </row>
    <row r="43" spans="4:8" x14ac:dyDescent="0.2">
      <c r="D43" s="17"/>
      <c r="E43" s="2" t="s">
        <v>54</v>
      </c>
      <c r="F43" s="2">
        <v>4</v>
      </c>
      <c r="G43" s="2">
        <v>4</v>
      </c>
      <c r="H43" s="2">
        <f t="shared" si="5"/>
        <v>16</v>
      </c>
    </row>
    <row r="44" spans="4:8" x14ac:dyDescent="0.2">
      <c r="D44" s="17"/>
      <c r="E44" s="2" t="s">
        <v>48</v>
      </c>
      <c r="F44" s="2">
        <v>24</v>
      </c>
      <c r="G44" s="2">
        <v>7</v>
      </c>
      <c r="H44" s="2">
        <f t="shared" si="5"/>
        <v>168</v>
      </c>
    </row>
    <row r="45" spans="4:8" x14ac:dyDescent="0.2">
      <c r="D45" s="17"/>
      <c r="E45" s="2" t="s">
        <v>55</v>
      </c>
      <c r="F45" s="2">
        <v>3.5</v>
      </c>
      <c r="G45" s="2">
        <v>24</v>
      </c>
      <c r="H45" s="2">
        <f t="shared" si="5"/>
        <v>84</v>
      </c>
    </row>
    <row r="46" spans="4:8" x14ac:dyDescent="0.2">
      <c r="D46" s="17"/>
      <c r="E46" s="2" t="s">
        <v>50</v>
      </c>
      <c r="F46" s="2">
        <v>3</v>
      </c>
      <c r="G46" s="2">
        <v>38</v>
      </c>
      <c r="H46" s="2">
        <f t="shared" si="5"/>
        <v>114</v>
      </c>
    </row>
    <row r="47" spans="4:8" ht="15" thickBot="1" x14ac:dyDescent="0.25">
      <c r="D47" s="17"/>
      <c r="E47" s="2" t="s">
        <v>56</v>
      </c>
      <c r="F47" s="2">
        <v>5</v>
      </c>
      <c r="G47" s="2">
        <v>4</v>
      </c>
      <c r="H47" s="2">
        <f t="shared" si="5"/>
        <v>20</v>
      </c>
    </row>
    <row r="48" spans="4:8" ht="15.75" thickBot="1" x14ac:dyDescent="0.3">
      <c r="D48" s="18" t="s">
        <v>3</v>
      </c>
      <c r="E48" s="19"/>
      <c r="F48" s="19"/>
      <c r="G48" s="20"/>
      <c r="H48" s="16">
        <f>H40+H41+H42+H43+H44+H45+H46+H47</f>
        <v>726.66210000000001</v>
      </c>
    </row>
    <row r="49" spans="4:8" ht="15" x14ac:dyDescent="0.2">
      <c r="D49" s="9" t="s">
        <v>9</v>
      </c>
      <c r="E49" s="2" t="s">
        <v>53</v>
      </c>
      <c r="F49" s="2">
        <v>2.2999999999999998</v>
      </c>
      <c r="G49" s="2">
        <v>66</v>
      </c>
      <c r="H49" s="2">
        <f>G49*F49</f>
        <v>151.79999999999998</v>
      </c>
    </row>
    <row r="50" spans="4:8" x14ac:dyDescent="0.2">
      <c r="D50" s="2"/>
      <c r="E50" s="2" t="s">
        <v>45</v>
      </c>
      <c r="F50" s="2">
        <v>55</v>
      </c>
      <c r="G50" s="2">
        <v>3</v>
      </c>
      <c r="H50" s="2">
        <f t="shared" ref="H50:H54" si="6">G50*F50</f>
        <v>165</v>
      </c>
    </row>
    <row r="51" spans="4:8" x14ac:dyDescent="0.2">
      <c r="D51" s="2"/>
      <c r="E51" s="2" t="s">
        <v>57</v>
      </c>
      <c r="F51" s="2">
        <v>4</v>
      </c>
      <c r="G51" s="2">
        <v>8</v>
      </c>
      <c r="H51" s="2">
        <f t="shared" si="6"/>
        <v>32</v>
      </c>
    </row>
    <row r="52" spans="4:8" x14ac:dyDescent="0.2">
      <c r="D52" s="2"/>
      <c r="E52" s="2" t="s">
        <v>48</v>
      </c>
      <c r="F52" s="2">
        <v>24</v>
      </c>
      <c r="G52" s="2">
        <v>5</v>
      </c>
      <c r="H52" s="2">
        <f t="shared" si="6"/>
        <v>120</v>
      </c>
    </row>
    <row r="53" spans="4:8" x14ac:dyDescent="0.2">
      <c r="D53" s="2"/>
      <c r="E53" s="2" t="s">
        <v>49</v>
      </c>
      <c r="F53" s="2">
        <v>3</v>
      </c>
      <c r="G53" s="2">
        <v>124</v>
      </c>
      <c r="H53" s="2">
        <f t="shared" si="6"/>
        <v>372</v>
      </c>
    </row>
    <row r="54" spans="4:8" ht="15" thickBot="1" x14ac:dyDescent="0.25">
      <c r="D54" s="2"/>
      <c r="E54" s="2" t="s">
        <v>56</v>
      </c>
      <c r="F54" s="2">
        <v>5</v>
      </c>
      <c r="G54" s="2">
        <v>4</v>
      </c>
      <c r="H54" s="2">
        <f t="shared" si="6"/>
        <v>20</v>
      </c>
    </row>
    <row r="55" spans="4:8" ht="15.75" thickBot="1" x14ac:dyDescent="0.25">
      <c r="D55" s="24" t="s">
        <v>3</v>
      </c>
      <c r="E55" s="25"/>
      <c r="F55" s="25"/>
      <c r="G55" s="26"/>
      <c r="H55" s="8">
        <f>H54+H53+H52+H51+H50+H49</f>
        <v>860.8</v>
      </c>
    </row>
    <row r="56" spans="4:8" ht="15" x14ac:dyDescent="0.2">
      <c r="D56" s="9" t="s">
        <v>10</v>
      </c>
      <c r="E56" s="2" t="s">
        <v>53</v>
      </c>
      <c r="F56" s="2">
        <v>2.2999999999999998</v>
      </c>
      <c r="G56" s="2">
        <v>20</v>
      </c>
      <c r="H56" s="2">
        <f>G56*F56</f>
        <v>46</v>
      </c>
    </row>
    <row r="57" spans="4:8" x14ac:dyDescent="0.2">
      <c r="D57" s="17"/>
      <c r="E57" s="2" t="s">
        <v>46</v>
      </c>
      <c r="F57" s="2">
        <v>12.5</v>
      </c>
      <c r="G57" s="2">
        <v>4</v>
      </c>
      <c r="H57" s="2">
        <f t="shared" ref="H57:H60" si="7">G57*F57</f>
        <v>50</v>
      </c>
    </row>
    <row r="58" spans="4:8" x14ac:dyDescent="0.2">
      <c r="D58" s="17"/>
      <c r="E58" s="2" t="s">
        <v>48</v>
      </c>
      <c r="F58" s="2">
        <v>24</v>
      </c>
      <c r="G58" s="2">
        <v>10</v>
      </c>
      <c r="H58" s="2">
        <f t="shared" si="7"/>
        <v>240</v>
      </c>
    </row>
    <row r="59" spans="4:8" x14ac:dyDescent="0.2">
      <c r="D59" s="17"/>
      <c r="E59" s="2" t="s">
        <v>58</v>
      </c>
      <c r="F59" s="2">
        <v>16.5</v>
      </c>
      <c r="G59" s="2">
        <v>1</v>
      </c>
      <c r="H59" s="2">
        <f t="shared" si="7"/>
        <v>16.5</v>
      </c>
    </row>
    <row r="60" spans="4:8" ht="15" thickBot="1" x14ac:dyDescent="0.25">
      <c r="D60" s="17"/>
      <c r="E60" s="2" t="s">
        <v>49</v>
      </c>
      <c r="F60" s="2">
        <v>3</v>
      </c>
      <c r="G60" s="2">
        <v>56</v>
      </c>
      <c r="H60" s="2">
        <f t="shared" si="7"/>
        <v>168</v>
      </c>
    </row>
    <row r="61" spans="4:8" ht="15" x14ac:dyDescent="0.25">
      <c r="D61" s="27" t="s">
        <v>3</v>
      </c>
      <c r="E61" s="28"/>
      <c r="F61" s="28"/>
      <c r="G61" s="29"/>
      <c r="H61" s="13">
        <f>H56+H57+H58+H59+H60</f>
        <v>520.5</v>
      </c>
    </row>
    <row r="62" spans="4:8" ht="15" x14ac:dyDescent="0.2">
      <c r="D62" s="6" t="s">
        <v>11</v>
      </c>
      <c r="E62" s="2" t="s">
        <v>53</v>
      </c>
      <c r="F62" s="2">
        <v>3.5</v>
      </c>
      <c r="G62" s="2">
        <v>78</v>
      </c>
      <c r="H62" s="2">
        <f>G62*F62</f>
        <v>273</v>
      </c>
    </row>
    <row r="63" spans="4:8" x14ac:dyDescent="0.2">
      <c r="D63" s="2"/>
      <c r="E63" s="2" t="s">
        <v>45</v>
      </c>
      <c r="F63" s="2">
        <v>55</v>
      </c>
      <c r="G63" s="2">
        <v>2</v>
      </c>
      <c r="H63" s="2">
        <f t="shared" ref="H63:H68" si="8">G63*F63</f>
        <v>110</v>
      </c>
    </row>
    <row r="64" spans="4:8" x14ac:dyDescent="0.2">
      <c r="D64" s="2"/>
      <c r="E64" s="2" t="s">
        <v>46</v>
      </c>
      <c r="F64" s="2">
        <v>12.5</v>
      </c>
      <c r="G64" s="2">
        <v>6</v>
      </c>
      <c r="H64" s="2">
        <f t="shared" si="8"/>
        <v>75</v>
      </c>
    </row>
    <row r="65" spans="4:8" x14ac:dyDescent="0.2">
      <c r="D65" s="2"/>
      <c r="E65" s="2" t="s">
        <v>57</v>
      </c>
      <c r="F65" s="2">
        <v>4</v>
      </c>
      <c r="G65" s="2">
        <v>20</v>
      </c>
      <c r="H65" s="2">
        <f t="shared" si="8"/>
        <v>80</v>
      </c>
    </row>
    <row r="66" spans="4:8" x14ac:dyDescent="0.2">
      <c r="D66" s="2"/>
      <c r="E66" s="2" t="s">
        <v>59</v>
      </c>
      <c r="F66" s="2">
        <v>4</v>
      </c>
      <c r="G66" s="2">
        <v>20</v>
      </c>
      <c r="H66" s="2">
        <f t="shared" si="8"/>
        <v>80</v>
      </c>
    </row>
    <row r="67" spans="4:8" x14ac:dyDescent="0.2">
      <c r="D67" s="2"/>
      <c r="E67" s="2" t="s">
        <v>48</v>
      </c>
      <c r="F67" s="2">
        <v>24</v>
      </c>
      <c r="G67" s="2">
        <v>4</v>
      </c>
      <c r="H67" s="2">
        <f t="shared" si="8"/>
        <v>96</v>
      </c>
    </row>
    <row r="68" spans="4:8" ht="15" thickBot="1" x14ac:dyDescent="0.25">
      <c r="D68" s="2"/>
      <c r="E68" s="2" t="s">
        <v>49</v>
      </c>
      <c r="F68" s="2">
        <v>3</v>
      </c>
      <c r="G68" s="2">
        <v>138</v>
      </c>
      <c r="H68" s="2">
        <f t="shared" si="8"/>
        <v>414</v>
      </c>
    </row>
    <row r="69" spans="4:8" ht="15.75" thickBot="1" x14ac:dyDescent="0.25">
      <c r="D69" s="24" t="s">
        <v>3</v>
      </c>
      <c r="E69" s="25"/>
      <c r="F69" s="25"/>
      <c r="G69" s="38"/>
      <c r="H69" s="12">
        <f>H62+H63+H64+H67+H68</f>
        <v>968</v>
      </c>
    </row>
    <row r="70" spans="4:8" ht="15" x14ac:dyDescent="0.2">
      <c r="D70" s="6" t="s">
        <v>60</v>
      </c>
      <c r="E70" s="2" t="s">
        <v>53</v>
      </c>
      <c r="F70" s="2">
        <v>2.2999999999999998</v>
      </c>
      <c r="G70" s="2">
        <v>36</v>
      </c>
      <c r="H70" s="2">
        <f>G70*F70</f>
        <v>82.8</v>
      </c>
    </row>
    <row r="71" spans="4:8" x14ac:dyDescent="0.2">
      <c r="D71" s="2"/>
      <c r="E71" s="2" t="s">
        <v>45</v>
      </c>
      <c r="F71" s="2">
        <v>55</v>
      </c>
      <c r="G71" s="2">
        <v>4</v>
      </c>
      <c r="H71" s="2">
        <f t="shared" ref="H71:H78" si="9">G71*F71</f>
        <v>220</v>
      </c>
    </row>
    <row r="72" spans="4:8" x14ac:dyDescent="0.2">
      <c r="D72" s="2"/>
      <c r="E72" s="2" t="s">
        <v>46</v>
      </c>
      <c r="F72" s="2">
        <v>12.5</v>
      </c>
      <c r="G72" s="2">
        <v>6</v>
      </c>
      <c r="H72" s="2">
        <f t="shared" si="9"/>
        <v>75</v>
      </c>
    </row>
    <row r="73" spans="4:8" x14ac:dyDescent="0.2">
      <c r="D73" s="2"/>
      <c r="E73" s="2" t="s">
        <v>61</v>
      </c>
      <c r="F73" s="2">
        <v>24</v>
      </c>
      <c r="G73" s="2">
        <v>2</v>
      </c>
      <c r="H73" s="2">
        <f t="shared" si="9"/>
        <v>48</v>
      </c>
    </row>
    <row r="74" spans="4:8" x14ac:dyDescent="0.2">
      <c r="D74" s="2"/>
      <c r="E74" s="2" t="s">
        <v>48</v>
      </c>
      <c r="F74" s="2">
        <v>24</v>
      </c>
      <c r="G74" s="2">
        <v>7</v>
      </c>
      <c r="H74" s="2">
        <f t="shared" si="9"/>
        <v>168</v>
      </c>
    </row>
    <row r="75" spans="4:8" x14ac:dyDescent="0.2">
      <c r="D75" s="2"/>
      <c r="E75" s="2" t="s">
        <v>62</v>
      </c>
      <c r="F75" s="2">
        <v>24</v>
      </c>
      <c r="G75" s="2">
        <v>3</v>
      </c>
      <c r="H75" s="2">
        <f t="shared" si="9"/>
        <v>72</v>
      </c>
    </row>
    <row r="76" spans="4:8" x14ac:dyDescent="0.2">
      <c r="D76" s="2"/>
      <c r="E76" s="2" t="s">
        <v>49</v>
      </c>
      <c r="F76" s="2">
        <v>3</v>
      </c>
      <c r="G76" s="2">
        <v>59</v>
      </c>
      <c r="H76" s="2">
        <f t="shared" si="9"/>
        <v>177</v>
      </c>
    </row>
    <row r="77" spans="4:8" x14ac:dyDescent="0.2">
      <c r="D77" s="2"/>
      <c r="E77" s="2" t="s">
        <v>55</v>
      </c>
      <c r="F77" s="2">
        <v>3.5</v>
      </c>
      <c r="G77" s="2">
        <v>36</v>
      </c>
      <c r="H77" s="2">
        <f t="shared" si="9"/>
        <v>126</v>
      </c>
    </row>
    <row r="78" spans="4:8" ht="15" thickBot="1" x14ac:dyDescent="0.25">
      <c r="D78" s="2"/>
      <c r="E78" s="2" t="s">
        <v>63</v>
      </c>
      <c r="F78" s="2">
        <v>72</v>
      </c>
      <c r="G78" s="2">
        <v>1</v>
      </c>
      <c r="H78" s="2">
        <f t="shared" si="9"/>
        <v>72</v>
      </c>
    </row>
    <row r="79" spans="4:8" ht="15.75" thickBot="1" x14ac:dyDescent="0.25">
      <c r="D79" s="24" t="s">
        <v>3</v>
      </c>
      <c r="E79" s="25"/>
      <c r="F79" s="25"/>
      <c r="G79" s="38"/>
      <c r="H79" s="12">
        <f>H78+H77+H76+H75+H74+H73+H72+H71+H70</f>
        <v>1040.8</v>
      </c>
    </row>
    <row r="80" spans="4:8" ht="15" x14ac:dyDescent="0.2">
      <c r="D80" s="6" t="s">
        <v>13</v>
      </c>
      <c r="E80" s="2" t="s">
        <v>53</v>
      </c>
      <c r="F80" s="2">
        <v>2.2999999999999998</v>
      </c>
      <c r="G80" s="2">
        <v>48</v>
      </c>
      <c r="H80" s="2">
        <f>G80*F80</f>
        <v>110.39999999999999</v>
      </c>
    </row>
    <row r="81" spans="4:8" x14ac:dyDescent="0.2">
      <c r="D81" s="2"/>
      <c r="E81" s="2" t="s">
        <v>45</v>
      </c>
      <c r="F81" s="2">
        <v>55</v>
      </c>
      <c r="G81" s="2">
        <v>6</v>
      </c>
      <c r="H81" s="2">
        <f t="shared" ref="H81:H86" si="10">G81*F81</f>
        <v>330</v>
      </c>
    </row>
    <row r="82" spans="4:8" x14ac:dyDescent="0.2">
      <c r="D82" s="2"/>
      <c r="E82" s="2" t="s">
        <v>61</v>
      </c>
      <c r="F82" s="2">
        <v>24</v>
      </c>
      <c r="G82" s="2">
        <v>2</v>
      </c>
      <c r="H82" s="2">
        <f t="shared" si="10"/>
        <v>48</v>
      </c>
    </row>
    <row r="83" spans="4:8" x14ac:dyDescent="0.2">
      <c r="D83" s="2"/>
      <c r="E83" s="2" t="s">
        <v>48</v>
      </c>
      <c r="F83" s="2">
        <v>24</v>
      </c>
      <c r="G83" s="2">
        <v>9</v>
      </c>
      <c r="H83" s="2">
        <f t="shared" si="10"/>
        <v>216</v>
      </c>
    </row>
    <row r="84" spans="4:8" x14ac:dyDescent="0.2">
      <c r="D84" s="2"/>
      <c r="E84" s="2" t="s">
        <v>49</v>
      </c>
      <c r="F84" s="2">
        <v>3</v>
      </c>
      <c r="G84" s="2">
        <v>8</v>
      </c>
      <c r="H84" s="2">
        <f t="shared" si="10"/>
        <v>24</v>
      </c>
    </row>
    <row r="85" spans="4:8" x14ac:dyDescent="0.2">
      <c r="D85" s="2"/>
      <c r="E85" s="2" t="s">
        <v>63</v>
      </c>
      <c r="F85" s="2">
        <v>72</v>
      </c>
      <c r="G85" s="2">
        <v>4</v>
      </c>
      <c r="H85" s="2">
        <f t="shared" si="10"/>
        <v>288</v>
      </c>
    </row>
    <row r="86" spans="4:8" ht="15" thickBot="1" x14ac:dyDescent="0.25">
      <c r="D86" s="2"/>
      <c r="E86" s="2" t="s">
        <v>55</v>
      </c>
      <c r="F86" s="2">
        <v>3.5</v>
      </c>
      <c r="G86" s="2">
        <v>24</v>
      </c>
      <c r="H86" s="2">
        <f t="shared" si="10"/>
        <v>84</v>
      </c>
    </row>
    <row r="87" spans="4:8" ht="15.75" thickBot="1" x14ac:dyDescent="0.25">
      <c r="D87" s="24" t="s">
        <v>3</v>
      </c>
      <c r="E87" s="25"/>
      <c r="F87" s="25"/>
      <c r="G87" s="38"/>
      <c r="H87" s="12">
        <f>H86+H85+H84+H83+H81+H80+H82</f>
        <v>1100.4000000000001</v>
      </c>
    </row>
    <row r="88" spans="4:8" x14ac:dyDescent="0.2">
      <c r="D88" s="30" t="s">
        <v>64</v>
      </c>
      <c r="E88" s="31"/>
      <c r="F88" s="31"/>
      <c r="G88" s="32"/>
      <c r="H88" s="36">
        <f>H87+H79+H61+H55+H69+H48+H39+H29+H25+H20+H14</f>
        <v>9276.0030000000006</v>
      </c>
    </row>
    <row r="89" spans="4:8" ht="15" thickBot="1" x14ac:dyDescent="0.25">
      <c r="D89" s="33"/>
      <c r="E89" s="34"/>
      <c r="F89" s="34"/>
      <c r="G89" s="35"/>
      <c r="H89" s="37"/>
    </row>
  </sheetData>
  <mergeCells count="14">
    <mergeCell ref="H88:H89"/>
    <mergeCell ref="D3:H3"/>
    <mergeCell ref="D55:G55"/>
    <mergeCell ref="D61:G61"/>
    <mergeCell ref="D69:G69"/>
    <mergeCell ref="D79:G79"/>
    <mergeCell ref="D87:G87"/>
    <mergeCell ref="D88:G89"/>
    <mergeCell ref="D14:G14"/>
    <mergeCell ref="D20:G20"/>
    <mergeCell ref="D25:G25"/>
    <mergeCell ref="D29:G29"/>
    <mergeCell ref="D39:G39"/>
    <mergeCell ref="D48:G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59"/>
  <sheetViews>
    <sheetView rightToLeft="1" workbookViewId="0">
      <selection activeCell="H58" sqref="H58:H59"/>
    </sheetView>
  </sheetViews>
  <sheetFormatPr defaultRowHeight="14.25" x14ac:dyDescent="0.2"/>
  <cols>
    <col min="5" max="5" width="26.625" customWidth="1"/>
    <col min="8" max="8" width="9.25" bestFit="1" customWidth="1"/>
  </cols>
  <sheetData>
    <row r="2" spans="4:8" ht="15" thickBot="1" x14ac:dyDescent="0.25"/>
    <row r="3" spans="4:8" ht="21" thickBot="1" x14ac:dyDescent="0.35">
      <c r="D3" s="21">
        <v>2021</v>
      </c>
      <c r="E3" s="22"/>
      <c r="F3" s="22"/>
      <c r="G3" s="22"/>
      <c r="H3" s="23"/>
    </row>
    <row r="6" spans="4:8" ht="15" x14ac:dyDescent="0.2">
      <c r="D6" s="3" t="s">
        <v>0</v>
      </c>
      <c r="E6" s="3" t="s">
        <v>1</v>
      </c>
      <c r="F6" s="3" t="s">
        <v>15</v>
      </c>
      <c r="G6" s="3" t="s">
        <v>2</v>
      </c>
      <c r="H6" s="3" t="s">
        <v>16</v>
      </c>
    </row>
    <row r="7" spans="4:8" ht="15" x14ac:dyDescent="0.2">
      <c r="D7" s="6" t="s">
        <v>4</v>
      </c>
      <c r="E7" s="2" t="s">
        <v>53</v>
      </c>
      <c r="F7" s="2">
        <v>2.2999999999999998</v>
      </c>
      <c r="G7" s="2">
        <v>52</v>
      </c>
      <c r="H7" s="2">
        <f>G7*F7</f>
        <v>119.6</v>
      </c>
    </row>
    <row r="8" spans="4:8" x14ac:dyDescent="0.2">
      <c r="D8" s="2"/>
      <c r="E8" s="2" t="s">
        <v>45</v>
      </c>
      <c r="F8" s="2">
        <v>55</v>
      </c>
      <c r="G8" s="2">
        <v>1</v>
      </c>
      <c r="H8" s="2">
        <f t="shared" ref="H8:H13" si="0">G8*F8</f>
        <v>55</v>
      </c>
    </row>
    <row r="9" spans="4:8" x14ac:dyDescent="0.2">
      <c r="D9" s="2"/>
      <c r="E9" s="2" t="s">
        <v>57</v>
      </c>
      <c r="F9" s="2">
        <v>4</v>
      </c>
      <c r="G9" s="2">
        <v>38</v>
      </c>
      <c r="H9" s="2">
        <f t="shared" si="0"/>
        <v>152</v>
      </c>
    </row>
    <row r="10" spans="4:8" x14ac:dyDescent="0.2">
      <c r="D10" s="2"/>
      <c r="E10" s="2" t="s">
        <v>62</v>
      </c>
      <c r="F10" s="2">
        <v>24</v>
      </c>
      <c r="G10" s="2">
        <v>6</v>
      </c>
      <c r="H10" s="2">
        <f t="shared" si="0"/>
        <v>144</v>
      </c>
    </row>
    <row r="11" spans="4:8" x14ac:dyDescent="0.2">
      <c r="D11" s="2"/>
      <c r="E11" s="2" t="s">
        <v>49</v>
      </c>
      <c r="F11" s="2">
        <v>3</v>
      </c>
      <c r="G11" s="2">
        <v>42</v>
      </c>
      <c r="H11" s="2">
        <f t="shared" si="0"/>
        <v>126</v>
      </c>
    </row>
    <row r="12" spans="4:8" x14ac:dyDescent="0.2">
      <c r="D12" s="2"/>
      <c r="E12" s="2" t="s">
        <v>63</v>
      </c>
      <c r="F12" s="2">
        <v>72</v>
      </c>
      <c r="G12" s="2">
        <v>3</v>
      </c>
      <c r="H12" s="2">
        <f t="shared" si="0"/>
        <v>216</v>
      </c>
    </row>
    <row r="13" spans="4:8" ht="15" thickBot="1" x14ac:dyDescent="0.25">
      <c r="D13" s="2"/>
      <c r="E13" s="2" t="s">
        <v>66</v>
      </c>
      <c r="F13" s="2">
        <v>130</v>
      </c>
      <c r="G13" s="2">
        <v>1</v>
      </c>
      <c r="H13" s="2">
        <f t="shared" si="0"/>
        <v>130</v>
      </c>
    </row>
    <row r="14" spans="4:8" ht="15.75" thickBot="1" x14ac:dyDescent="0.25">
      <c r="D14" s="24" t="s">
        <v>3</v>
      </c>
      <c r="E14" s="25"/>
      <c r="F14" s="25"/>
      <c r="G14" s="26"/>
      <c r="H14" s="10">
        <f>SUM(H7:H13)</f>
        <v>942.6</v>
      </c>
    </row>
    <row r="15" spans="4:8" ht="15" x14ac:dyDescent="0.2">
      <c r="D15" s="6" t="s">
        <v>5</v>
      </c>
      <c r="E15" s="2" t="s">
        <v>53</v>
      </c>
      <c r="F15" s="2">
        <v>2.2999999999999998</v>
      </c>
      <c r="G15" s="2">
        <v>54</v>
      </c>
      <c r="H15" s="2">
        <f t="shared" ref="H15:H19" si="1">G15*F15</f>
        <v>124.19999999999999</v>
      </c>
    </row>
    <row r="16" spans="4:8" x14ac:dyDescent="0.2">
      <c r="D16" s="2"/>
      <c r="E16" s="2" t="s">
        <v>45</v>
      </c>
      <c r="F16" s="2">
        <v>55</v>
      </c>
      <c r="G16" s="2">
        <v>2</v>
      </c>
      <c r="H16" s="2">
        <f t="shared" si="1"/>
        <v>110</v>
      </c>
    </row>
    <row r="17" spans="4:8" x14ac:dyDescent="0.2">
      <c r="D17" s="2"/>
      <c r="E17" s="2" t="s">
        <v>48</v>
      </c>
      <c r="F17" s="2">
        <v>24</v>
      </c>
      <c r="G17" s="2">
        <v>8</v>
      </c>
      <c r="H17" s="2">
        <f t="shared" si="1"/>
        <v>192</v>
      </c>
    </row>
    <row r="18" spans="4:8" x14ac:dyDescent="0.2">
      <c r="D18" s="2"/>
      <c r="E18" s="2" t="s">
        <v>49</v>
      </c>
      <c r="F18" s="2">
        <v>3</v>
      </c>
      <c r="G18" s="2">
        <v>36</v>
      </c>
      <c r="H18" s="2">
        <f t="shared" si="1"/>
        <v>108</v>
      </c>
    </row>
    <row r="19" spans="4:8" ht="15" thickBot="1" x14ac:dyDescent="0.25">
      <c r="D19" s="2"/>
      <c r="E19" s="2" t="s">
        <v>63</v>
      </c>
      <c r="F19" s="2">
        <v>72</v>
      </c>
      <c r="G19" s="2">
        <v>2</v>
      </c>
      <c r="H19" s="2">
        <f t="shared" si="1"/>
        <v>144</v>
      </c>
    </row>
    <row r="20" spans="4:8" ht="15.75" thickBot="1" x14ac:dyDescent="0.25">
      <c r="D20" s="24" t="s">
        <v>3</v>
      </c>
      <c r="E20" s="25"/>
      <c r="F20" s="25"/>
      <c r="G20" s="26"/>
      <c r="H20" s="8">
        <f>SUM(H15:H19)</f>
        <v>678.2</v>
      </c>
    </row>
    <row r="21" spans="4:8" ht="15" x14ac:dyDescent="0.2">
      <c r="D21" s="6" t="s">
        <v>12</v>
      </c>
      <c r="E21" s="2" t="s">
        <v>53</v>
      </c>
      <c r="F21" s="41">
        <v>2.6909999999999998</v>
      </c>
      <c r="G21" s="2">
        <v>16</v>
      </c>
      <c r="H21" s="41">
        <f t="shared" ref="H21:H25" si="2">G21*F21</f>
        <v>43.055999999999997</v>
      </c>
    </row>
    <row r="22" spans="4:8" x14ac:dyDescent="0.2">
      <c r="D22" s="2"/>
      <c r="E22" s="2" t="s">
        <v>45</v>
      </c>
      <c r="F22" s="41">
        <v>64.349999999999994</v>
      </c>
      <c r="G22" s="2">
        <v>3</v>
      </c>
      <c r="H22" s="41">
        <f t="shared" si="2"/>
        <v>193.04999999999998</v>
      </c>
    </row>
    <row r="23" spans="4:8" x14ac:dyDescent="0.2">
      <c r="D23" s="2"/>
      <c r="E23" s="2" t="s">
        <v>48</v>
      </c>
      <c r="F23" s="41">
        <v>28.08</v>
      </c>
      <c r="G23" s="2">
        <v>4</v>
      </c>
      <c r="H23" s="41">
        <f t="shared" si="2"/>
        <v>112.32</v>
      </c>
    </row>
    <row r="24" spans="4:8" x14ac:dyDescent="0.2">
      <c r="D24" s="2"/>
      <c r="E24" s="2" t="s">
        <v>49</v>
      </c>
      <c r="F24" s="41">
        <v>3.51</v>
      </c>
      <c r="G24" s="2">
        <v>8</v>
      </c>
      <c r="H24" s="41">
        <f t="shared" si="2"/>
        <v>28.08</v>
      </c>
    </row>
    <row r="25" spans="4:8" ht="15" thickBot="1" x14ac:dyDescent="0.25">
      <c r="D25" s="2"/>
      <c r="E25" s="2" t="s">
        <v>63</v>
      </c>
      <c r="F25" s="41">
        <v>84.24</v>
      </c>
      <c r="G25" s="2">
        <v>5</v>
      </c>
      <c r="H25" s="41">
        <f t="shared" si="2"/>
        <v>421.2</v>
      </c>
    </row>
    <row r="26" spans="4:8" ht="15.75" thickBot="1" x14ac:dyDescent="0.3">
      <c r="D26" s="18" t="s">
        <v>3</v>
      </c>
      <c r="E26" s="19"/>
      <c r="F26" s="19"/>
      <c r="G26" s="20"/>
      <c r="H26" s="42">
        <f>SUM(H21:H25)</f>
        <v>797.7059999999999</v>
      </c>
    </row>
    <row r="27" spans="4:8" ht="15" x14ac:dyDescent="0.25">
      <c r="D27" s="14" t="s">
        <v>44</v>
      </c>
      <c r="E27" s="2" t="s">
        <v>53</v>
      </c>
      <c r="F27" s="2">
        <v>2.2999999999999998</v>
      </c>
      <c r="G27" s="2">
        <v>68</v>
      </c>
      <c r="H27" s="2">
        <f t="shared" ref="H27:H35" si="3">G27*F27</f>
        <v>156.39999999999998</v>
      </c>
    </row>
    <row r="28" spans="4:8" x14ac:dyDescent="0.2">
      <c r="D28" s="17"/>
      <c r="E28" s="2" t="s">
        <v>45</v>
      </c>
      <c r="F28" s="2">
        <v>55</v>
      </c>
      <c r="G28" s="2">
        <v>6</v>
      </c>
      <c r="H28" s="2">
        <f t="shared" si="3"/>
        <v>330</v>
      </c>
    </row>
    <row r="29" spans="4:8" x14ac:dyDescent="0.2">
      <c r="D29" s="17"/>
      <c r="E29" s="2" t="s">
        <v>68</v>
      </c>
      <c r="F29" s="2">
        <v>130</v>
      </c>
      <c r="G29" s="2">
        <v>1</v>
      </c>
      <c r="H29" s="2">
        <f t="shared" si="3"/>
        <v>130</v>
      </c>
    </row>
    <row r="30" spans="4:8" x14ac:dyDescent="0.2">
      <c r="D30" s="17"/>
      <c r="E30" s="2" t="s">
        <v>57</v>
      </c>
      <c r="F30" s="2">
        <v>4</v>
      </c>
      <c r="G30" s="2">
        <v>8</v>
      </c>
      <c r="H30" s="2">
        <f t="shared" si="3"/>
        <v>32</v>
      </c>
    </row>
    <row r="31" spans="4:8" x14ac:dyDescent="0.2">
      <c r="D31" s="17"/>
      <c r="E31" s="2" t="s">
        <v>48</v>
      </c>
      <c r="F31" s="2">
        <v>24</v>
      </c>
      <c r="G31" s="2">
        <v>4</v>
      </c>
      <c r="H31" s="2">
        <f t="shared" si="3"/>
        <v>96</v>
      </c>
    </row>
    <row r="32" spans="4:8" x14ac:dyDescent="0.2">
      <c r="D32" s="17"/>
      <c r="E32" s="2" t="s">
        <v>67</v>
      </c>
      <c r="F32" s="2">
        <v>5.4</v>
      </c>
      <c r="G32" s="2">
        <v>8</v>
      </c>
      <c r="H32" s="2">
        <f t="shared" si="3"/>
        <v>43.2</v>
      </c>
    </row>
    <row r="33" spans="4:8" x14ac:dyDescent="0.2">
      <c r="D33" s="17"/>
      <c r="E33" s="2" t="s">
        <v>49</v>
      </c>
      <c r="F33" s="2">
        <v>3</v>
      </c>
      <c r="G33" s="2">
        <v>4</v>
      </c>
      <c r="H33" s="2">
        <f t="shared" si="3"/>
        <v>12</v>
      </c>
    </row>
    <row r="34" spans="4:8" x14ac:dyDescent="0.2">
      <c r="D34" s="17"/>
      <c r="E34" s="2" t="s">
        <v>50</v>
      </c>
      <c r="F34" s="2">
        <v>3.4</v>
      </c>
      <c r="G34" s="2">
        <v>52</v>
      </c>
      <c r="H34" s="2">
        <f t="shared" si="3"/>
        <v>176.79999999999998</v>
      </c>
    </row>
    <row r="35" spans="4:8" ht="15" thickBot="1" x14ac:dyDescent="0.25">
      <c r="D35" s="17"/>
      <c r="E35" s="2" t="s">
        <v>63</v>
      </c>
      <c r="F35" s="2">
        <v>72</v>
      </c>
      <c r="G35" s="2">
        <v>4</v>
      </c>
      <c r="H35" s="2">
        <f t="shared" si="3"/>
        <v>288</v>
      </c>
    </row>
    <row r="36" spans="4:8" ht="15.75" thickBot="1" x14ac:dyDescent="0.3">
      <c r="D36" s="18" t="s">
        <v>3</v>
      </c>
      <c r="E36" s="19"/>
      <c r="F36" s="19"/>
      <c r="G36" s="20"/>
      <c r="H36" s="42">
        <f>H27+H28+H29+H30+H31+H32+H33+H34+H35</f>
        <v>1264.4000000000001</v>
      </c>
    </row>
    <row r="37" spans="4:8" ht="15" x14ac:dyDescent="0.25">
      <c r="D37" s="11" t="s">
        <v>6</v>
      </c>
      <c r="E37" s="2" t="s">
        <v>53</v>
      </c>
      <c r="F37" s="2">
        <v>2.2999999999999998</v>
      </c>
      <c r="G37" s="2">
        <v>24</v>
      </c>
      <c r="H37" s="2">
        <f>G37*F37</f>
        <v>55.199999999999996</v>
      </c>
    </row>
    <row r="38" spans="4:8" x14ac:dyDescent="0.2">
      <c r="D38" s="17"/>
      <c r="E38" s="2" t="s">
        <v>45</v>
      </c>
      <c r="F38" s="2">
        <v>55</v>
      </c>
      <c r="G38" s="2">
        <v>5</v>
      </c>
      <c r="H38" s="2">
        <f t="shared" ref="H38:H41" si="4">G38*F38</f>
        <v>275</v>
      </c>
    </row>
    <row r="39" spans="4:8" x14ac:dyDescent="0.2">
      <c r="D39" s="17"/>
      <c r="E39" s="2" t="s">
        <v>48</v>
      </c>
      <c r="F39" s="2">
        <v>24</v>
      </c>
      <c r="G39" s="2">
        <v>9</v>
      </c>
      <c r="H39" s="2">
        <f t="shared" si="4"/>
        <v>216</v>
      </c>
    </row>
    <row r="40" spans="4:8" x14ac:dyDescent="0.2">
      <c r="D40" s="17"/>
      <c r="E40" s="2" t="s">
        <v>49</v>
      </c>
      <c r="F40" s="2">
        <v>3</v>
      </c>
      <c r="G40" s="2">
        <v>24</v>
      </c>
      <c r="H40" s="2">
        <f t="shared" si="4"/>
        <v>72</v>
      </c>
    </row>
    <row r="41" spans="4:8" ht="15" thickBot="1" x14ac:dyDescent="0.25">
      <c r="D41" s="17"/>
      <c r="E41" s="2" t="s">
        <v>63</v>
      </c>
      <c r="F41" s="2">
        <v>72</v>
      </c>
      <c r="G41" s="2">
        <v>4</v>
      </c>
      <c r="H41" s="2">
        <f t="shared" si="4"/>
        <v>288</v>
      </c>
    </row>
    <row r="42" spans="4:8" ht="15.75" thickBot="1" x14ac:dyDescent="0.3">
      <c r="D42" s="18" t="s">
        <v>3</v>
      </c>
      <c r="E42" s="19"/>
      <c r="F42" s="19"/>
      <c r="G42" s="20"/>
      <c r="H42" s="10">
        <f>H37+H38+H39+H40+H41</f>
        <v>906.2</v>
      </c>
    </row>
    <row r="43" spans="4:8" ht="15" x14ac:dyDescent="0.2">
      <c r="D43" s="6" t="s">
        <v>7</v>
      </c>
      <c r="E43" s="2" t="s">
        <v>53</v>
      </c>
      <c r="F43" s="2">
        <v>2.2999999999999998</v>
      </c>
      <c r="G43" s="2">
        <v>132</v>
      </c>
      <c r="H43" s="2">
        <f>G43*F43</f>
        <v>303.59999999999997</v>
      </c>
    </row>
    <row r="44" spans="4:8" x14ac:dyDescent="0.2">
      <c r="D44" s="2"/>
      <c r="E44" s="2" t="s">
        <v>45</v>
      </c>
      <c r="F44" s="2">
        <v>55</v>
      </c>
      <c r="G44" s="2">
        <v>8</v>
      </c>
      <c r="H44" s="2">
        <f t="shared" ref="H44:H48" si="5">G44*F44</f>
        <v>440</v>
      </c>
    </row>
    <row r="45" spans="4:8" x14ac:dyDescent="0.2">
      <c r="D45" s="2"/>
      <c r="E45" s="2" t="s">
        <v>48</v>
      </c>
      <c r="F45" s="2">
        <v>24</v>
      </c>
      <c r="G45" s="2">
        <v>4</v>
      </c>
      <c r="H45" s="2">
        <f t="shared" si="5"/>
        <v>96</v>
      </c>
    </row>
    <row r="46" spans="4:8" x14ac:dyDescent="0.2">
      <c r="D46" s="2"/>
      <c r="E46" s="2" t="s">
        <v>49</v>
      </c>
      <c r="F46" s="2">
        <v>3</v>
      </c>
      <c r="G46" s="2">
        <v>92</v>
      </c>
      <c r="H46" s="2">
        <f t="shared" si="5"/>
        <v>276</v>
      </c>
    </row>
    <row r="47" spans="4:8" x14ac:dyDescent="0.2">
      <c r="D47" s="2"/>
      <c r="E47" s="2" t="s">
        <v>55</v>
      </c>
      <c r="F47" s="2">
        <v>3.5</v>
      </c>
      <c r="G47" s="2">
        <v>20</v>
      </c>
      <c r="H47" s="2">
        <f t="shared" si="5"/>
        <v>70</v>
      </c>
    </row>
    <row r="48" spans="4:8" x14ac:dyDescent="0.2">
      <c r="D48" s="2"/>
      <c r="E48" s="2" t="s">
        <v>63</v>
      </c>
      <c r="F48" s="2">
        <v>72</v>
      </c>
      <c r="G48" s="2">
        <v>5</v>
      </c>
      <c r="H48" s="2">
        <f t="shared" si="5"/>
        <v>360</v>
      </c>
    </row>
    <row r="49" spans="4:8" ht="15" thickBot="1" x14ac:dyDescent="0.25">
      <c r="D49" s="2"/>
      <c r="E49" s="2" t="s">
        <v>50</v>
      </c>
      <c r="F49" s="2">
        <v>3.4</v>
      </c>
      <c r="G49" s="2">
        <v>24</v>
      </c>
      <c r="H49" s="2">
        <f>G49*F49</f>
        <v>81.599999999999994</v>
      </c>
    </row>
    <row r="50" spans="4:8" ht="15.75" thickBot="1" x14ac:dyDescent="0.25">
      <c r="D50" s="24" t="s">
        <v>3</v>
      </c>
      <c r="E50" s="25"/>
      <c r="F50" s="25"/>
      <c r="G50" s="38"/>
      <c r="H50" s="12">
        <f>H43+H44+H45+H46+H47+H48+H49</f>
        <v>1627.1999999999998</v>
      </c>
    </row>
    <row r="51" spans="4:8" ht="15" x14ac:dyDescent="0.2">
      <c r="D51" s="6" t="s">
        <v>8</v>
      </c>
      <c r="E51" s="2" t="s">
        <v>53</v>
      </c>
      <c r="F51" s="2">
        <v>2.2999999999999998</v>
      </c>
      <c r="G51" s="2">
        <v>41</v>
      </c>
      <c r="H51" s="2">
        <f>G51*F51</f>
        <v>94.3</v>
      </c>
    </row>
    <row r="52" spans="4:8" x14ac:dyDescent="0.2">
      <c r="D52" s="2"/>
      <c r="E52" s="2" t="s">
        <v>45</v>
      </c>
      <c r="F52" s="2">
        <v>60</v>
      </c>
      <c r="G52" s="2">
        <v>2</v>
      </c>
      <c r="H52" s="2">
        <f t="shared" ref="H52:H56" si="6">G52*F52</f>
        <v>120</v>
      </c>
    </row>
    <row r="53" spans="4:8" x14ac:dyDescent="0.2">
      <c r="D53" s="2"/>
      <c r="E53" s="2" t="s">
        <v>51</v>
      </c>
      <c r="F53" s="2">
        <v>3.5</v>
      </c>
      <c r="G53" s="2">
        <v>12</v>
      </c>
      <c r="H53" s="2">
        <f t="shared" si="6"/>
        <v>42</v>
      </c>
    </row>
    <row r="54" spans="4:8" x14ac:dyDescent="0.2">
      <c r="D54" s="2"/>
      <c r="E54" s="2" t="s">
        <v>48</v>
      </c>
      <c r="F54" s="2">
        <v>24</v>
      </c>
      <c r="G54" s="2">
        <v>8</v>
      </c>
      <c r="H54" s="2">
        <f t="shared" si="6"/>
        <v>192</v>
      </c>
    </row>
    <row r="55" spans="4:8" x14ac:dyDescent="0.2">
      <c r="D55" s="2"/>
      <c r="E55" s="2" t="s">
        <v>49</v>
      </c>
      <c r="F55" s="2">
        <v>3</v>
      </c>
      <c r="G55" s="2">
        <v>22</v>
      </c>
      <c r="H55" s="2">
        <f t="shared" si="6"/>
        <v>66</v>
      </c>
    </row>
    <row r="56" spans="4:8" ht="15" thickBot="1" x14ac:dyDescent="0.25">
      <c r="D56" s="2"/>
      <c r="E56" s="2" t="s">
        <v>55</v>
      </c>
      <c r="F56" s="2">
        <v>3.5</v>
      </c>
      <c r="G56" s="2">
        <v>16</v>
      </c>
      <c r="H56" s="2">
        <f t="shared" si="6"/>
        <v>56</v>
      </c>
    </row>
    <row r="57" spans="4:8" ht="15.75" thickBot="1" x14ac:dyDescent="0.25">
      <c r="D57" s="24" t="s">
        <v>3</v>
      </c>
      <c r="E57" s="25"/>
      <c r="F57" s="25"/>
      <c r="G57" s="38"/>
      <c r="H57" s="12">
        <f>H51+H52+H53+H54+H55+H56</f>
        <v>570.29999999999995</v>
      </c>
    </row>
    <row r="58" spans="4:8" x14ac:dyDescent="0.2">
      <c r="D58" s="30" t="s">
        <v>69</v>
      </c>
      <c r="E58" s="31"/>
      <c r="F58" s="31"/>
      <c r="G58" s="32"/>
      <c r="H58" s="36">
        <f>+H57+H50+H42+H36+H26+H20+H14</f>
        <v>6786.6060000000007</v>
      </c>
    </row>
    <row r="59" spans="4:8" ht="15" thickBot="1" x14ac:dyDescent="0.25">
      <c r="D59" s="33"/>
      <c r="E59" s="34"/>
      <c r="F59" s="34"/>
      <c r="G59" s="35"/>
      <c r="H59" s="37"/>
    </row>
  </sheetData>
  <mergeCells count="10">
    <mergeCell ref="H58:H59"/>
    <mergeCell ref="D3:H3"/>
    <mergeCell ref="D50:G50"/>
    <mergeCell ref="D57:G57"/>
    <mergeCell ref="D58:G59"/>
    <mergeCell ref="D14:G14"/>
    <mergeCell ref="D20:G20"/>
    <mergeCell ref="D26:G26"/>
    <mergeCell ref="D36:G36"/>
    <mergeCell ref="D42:G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>PMO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 סרוב</dc:creator>
  <cp:lastModifiedBy>לי סרוב</cp:lastModifiedBy>
  <dcterms:created xsi:type="dcterms:W3CDTF">2021-07-18T07:19:53Z</dcterms:created>
  <dcterms:modified xsi:type="dcterms:W3CDTF">2021-10-11T08:11:49Z</dcterms:modified>
</cp:coreProperties>
</file>