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Inter Division\חופש המידע 2018\העסקת נשים בתאגיד - נתונים שונים\"/>
    </mc:Choice>
  </mc:AlternateContent>
  <xr:revisionPtr revIDLastSave="0" documentId="13_ncr:1_{C64C158F-83CA-458D-B7C1-6D1B5F3E5D13}" xr6:coauthVersionLast="40" xr6:coauthVersionMax="40" xr10:uidLastSave="{00000000-0000-0000-0000-000000000000}"/>
  <bookViews>
    <workbookView xWindow="3510" yWindow="1500" windowWidth="20145" windowHeight="10575" xr2:uid="{E953AD78-54DF-4B3D-8769-23C3301A019D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2" i="1" l="1"/>
  <c r="B105" i="1" l="1"/>
  <c r="D51" i="1"/>
  <c r="C51" i="1"/>
  <c r="B51" i="1"/>
  <c r="D105" i="1"/>
  <c r="C105" i="1"/>
  <c r="C130" i="1" l="1"/>
  <c r="B130" i="1"/>
  <c r="C126" i="1"/>
  <c r="B126" i="1"/>
  <c r="B122" i="1"/>
  <c r="C109" i="1"/>
  <c r="B109" i="1"/>
  <c r="C54" i="1"/>
  <c r="B54" i="1"/>
  <c r="C30" i="1"/>
  <c r="B30" i="1"/>
  <c r="D6" i="1"/>
</calcChain>
</file>

<file path=xl/sharedStrings.xml><?xml version="1.0" encoding="utf-8"?>
<sst xmlns="http://schemas.openxmlformats.org/spreadsheetml/2006/main" count="298" uniqueCount="276">
  <si>
    <t xml:space="preserve">1. היקף העסקה גברים ונשים </t>
  </si>
  <si>
    <t>זכר</t>
  </si>
  <si>
    <t>נקבה</t>
  </si>
  <si>
    <t>סכום כולל</t>
  </si>
  <si>
    <t>כמות מספרית</t>
  </si>
  <si>
    <t>אחוזים</t>
  </si>
  <si>
    <t>היקף משרה</t>
  </si>
  <si>
    <t>2. היקף משרה גברים ונשים</t>
  </si>
  <si>
    <t xml:space="preserve">3. פירוט מועסקים על פי תפקידים ספציפיים: </t>
  </si>
  <si>
    <t>תפקידים נדרשים לבחינה</t>
  </si>
  <si>
    <t>מגישי/ות תוכניות</t>
  </si>
  <si>
    <t>במאיות/ים</t>
  </si>
  <si>
    <t>פרשנים/ות קבועים/ות</t>
  </si>
  <si>
    <t>כתבים/ות</t>
  </si>
  <si>
    <t>מפיקים/ות</t>
  </si>
  <si>
    <t>טכנאים/ות</t>
  </si>
  <si>
    <t>עוזרי/ות הפקה</t>
  </si>
  <si>
    <t>תחקירנים/ות</t>
  </si>
  <si>
    <t>צלמים/ות</t>
  </si>
  <si>
    <t>מקליטים/ות</t>
  </si>
  <si>
    <t>מפיקי/ות שטח</t>
  </si>
  <si>
    <t>גרפיקאיות/ים</t>
  </si>
  <si>
    <t>סה"כ</t>
  </si>
  <si>
    <t xml:space="preserve">4. תפקידי ניהול במטה: </t>
  </si>
  <si>
    <t>מנהל אגף תפעול</t>
  </si>
  <si>
    <t>מנהל אגף תקציבים</t>
  </si>
  <si>
    <t>מנהל שכר</t>
  </si>
  <si>
    <t>מנהל תפעול</t>
  </si>
  <si>
    <t>סמנכ"ל מש"א</t>
  </si>
  <si>
    <t>סמנכ"ל שיווק</t>
  </si>
  <si>
    <t>גברים</t>
  </si>
  <si>
    <t>נשים</t>
  </si>
  <si>
    <t>מנהל IT</t>
  </si>
  <si>
    <t>מנהל אגף חדשות</t>
  </si>
  <si>
    <t>מנהל אגף טכני</t>
  </si>
  <si>
    <t>מנהל אדמיניסטרציה</t>
  </si>
  <si>
    <t>מנהל אינפוג' חדשותי</t>
  </si>
  <si>
    <t>מנהל ארכיון</t>
  </si>
  <si>
    <t>מנהל אתר חיפה</t>
  </si>
  <si>
    <t>מנהל במה</t>
  </si>
  <si>
    <t>מנהל הפקה</t>
  </si>
  <si>
    <t>מנהל הפקות חוץ</t>
  </si>
  <si>
    <t>מנהל הקמה</t>
  </si>
  <si>
    <t>מנהל וידיאו</t>
  </si>
  <si>
    <t>מנהל חדר חדשות</t>
  </si>
  <si>
    <t>מנהל חדש שידור</t>
  </si>
  <si>
    <t>מנהל חט' מדיה בערבית</t>
  </si>
  <si>
    <t>מנהל מוצרי דיגיטל</t>
  </si>
  <si>
    <t>מנהל מחלקת וידאו</t>
  </si>
  <si>
    <t>מנהל מערכות מידע</t>
  </si>
  <si>
    <t>מנהל מערכת דרום</t>
  </si>
  <si>
    <t>מנהל פיתוח דיגיטל</t>
  </si>
  <si>
    <t>מנהל פיתוח תוכן</t>
  </si>
  <si>
    <t>מנהל פרוייקט טראפיק</t>
  </si>
  <si>
    <t>מנהל פרויקט MAM</t>
  </si>
  <si>
    <t>מנהל פרויקטים וSEO</t>
  </si>
  <si>
    <t>מנהל פרומו</t>
  </si>
  <si>
    <t>מנהל קליטת ציוד</t>
  </si>
  <si>
    <t>מנהל קריאייטיב</t>
  </si>
  <si>
    <t>מנהל רשת ב'</t>
  </si>
  <si>
    <t>מנהל רשת ג'</t>
  </si>
  <si>
    <t>מנהל רשתות חברתיות</t>
  </si>
  <si>
    <t>מנהל שידור</t>
  </si>
  <si>
    <t>מנהל שיווק</t>
  </si>
  <si>
    <t>מנהל שפות</t>
  </si>
  <si>
    <t>מנהל שת''פ ורכש</t>
  </si>
  <si>
    <t>מנהל תהליכים ממוכנים</t>
  </si>
  <si>
    <t>מנהל תוכן</t>
  </si>
  <si>
    <t>מנהל תוכן דיגיטלי</t>
  </si>
  <si>
    <t>מנהל תוכן דרמה</t>
  </si>
  <si>
    <t>מנהל תוכן חדשותי</t>
  </si>
  <si>
    <t>מנהל תוכן מורשת</t>
  </si>
  <si>
    <t>מנהל תוכן רדיו</t>
  </si>
  <si>
    <t>מנהל תחום הכנסות</t>
  </si>
  <si>
    <t>מנהל תכניות</t>
  </si>
  <si>
    <t>מנהל תעודה</t>
  </si>
  <si>
    <t>מנהל/ת פרוייקטים</t>
  </si>
  <si>
    <t>מנהלי מוצר</t>
  </si>
  <si>
    <t>סגן מנהל קול המוסיקה</t>
  </si>
  <si>
    <t>סמנכ"ל דיגיטל</t>
  </si>
  <si>
    <t>סמנכ"ל טלוויזיה</t>
  </si>
  <si>
    <t>סמנכ"ל רדיו</t>
  </si>
  <si>
    <t>6. מגוון בקרב מועסקים- דתות</t>
  </si>
  <si>
    <t>דרוזים</t>
  </si>
  <si>
    <t>מוסלמי</t>
  </si>
  <si>
    <t>מועסקים מוסלמים:</t>
  </si>
  <si>
    <t>מועסקים דרוזים:</t>
  </si>
  <si>
    <t xml:space="preserve">התפלגות העובדים לפי דתות </t>
  </si>
  <si>
    <t>מוסלמים</t>
  </si>
  <si>
    <t>7. מגוון בקרב מועסקים- אזור מגורים כללי (לא ממויין לפי קטגורית פריפריה):</t>
  </si>
  <si>
    <t>אבו גוש</t>
  </si>
  <si>
    <t>אבו סנאן</t>
  </si>
  <si>
    <t>אבן יהודה</t>
  </si>
  <si>
    <t>אודים</t>
  </si>
  <si>
    <t>אופקים</t>
  </si>
  <si>
    <t>אזור</t>
  </si>
  <si>
    <t>אחוזת ברק</t>
  </si>
  <si>
    <t>אלון שבות</t>
  </si>
  <si>
    <t>אלעד</t>
  </si>
  <si>
    <t>אלעזר</t>
  </si>
  <si>
    <t>אפרתה</t>
  </si>
  <si>
    <t>אריאל</t>
  </si>
  <si>
    <t>אשדוד</t>
  </si>
  <si>
    <t>אשקלון</t>
  </si>
  <si>
    <t>באקה אל-גרביה</t>
  </si>
  <si>
    <t>באר יעקב</t>
  </si>
  <si>
    <t>באר שבע</t>
  </si>
  <si>
    <t>בית אל</t>
  </si>
  <si>
    <t>בית ג'ן</t>
  </si>
  <si>
    <t>בית דגן</t>
  </si>
  <si>
    <t>בית זית</t>
  </si>
  <si>
    <t>בית יצחק-שער חפר</t>
  </si>
  <si>
    <t>בית נחמיה</t>
  </si>
  <si>
    <t>בית נקופה</t>
  </si>
  <si>
    <t>בית שמש</t>
  </si>
  <si>
    <t>בני ברק</t>
  </si>
  <si>
    <t>בסמ"ה</t>
  </si>
  <si>
    <t>בר גיורא</t>
  </si>
  <si>
    <t>בת חן</t>
  </si>
  <si>
    <t>בת ים</t>
  </si>
  <si>
    <t>ג'ולס</t>
  </si>
  <si>
    <t>גבעת זאב</t>
  </si>
  <si>
    <t>גבעת ישעיהו</t>
  </si>
  <si>
    <t>גבעת כ"ח</t>
  </si>
  <si>
    <t>גבעת שמואל</t>
  </si>
  <si>
    <t>גבעתיים</t>
  </si>
  <si>
    <t>גדרה</t>
  </si>
  <si>
    <t>גינתון</t>
  </si>
  <si>
    <t>גן יבנה</t>
  </si>
  <si>
    <t>גן שמואל</t>
  </si>
  <si>
    <t>גני יהודה</t>
  </si>
  <si>
    <t>גני יוחנן</t>
  </si>
  <si>
    <t>דליית אל-כרמל</t>
  </si>
  <si>
    <t>הוד השרון</t>
  </si>
  <si>
    <t>הסוללים</t>
  </si>
  <si>
    <t>הר אדר</t>
  </si>
  <si>
    <t>הר גילה</t>
  </si>
  <si>
    <t>הרצליה</t>
  </si>
  <si>
    <t>חדרה</t>
  </si>
  <si>
    <t>חולדה</t>
  </si>
  <si>
    <t>חולון</t>
  </si>
  <si>
    <t>חולתה</t>
  </si>
  <si>
    <t>חורה</t>
  </si>
  <si>
    <t>חורפיש</t>
  </si>
  <si>
    <t>חיפה</t>
  </si>
  <si>
    <t>חלמיש</t>
  </si>
  <si>
    <t>טמרה</t>
  </si>
  <si>
    <t>יאנוח-ג'ת</t>
  </si>
  <si>
    <t>יבנה</t>
  </si>
  <si>
    <t>יהוד-מונוסון</t>
  </si>
  <si>
    <t>יפעת</t>
  </si>
  <si>
    <t>יקנעם עילית</t>
  </si>
  <si>
    <t>ירושלים</t>
  </si>
  <si>
    <t>ירכא</t>
  </si>
  <si>
    <t>כסיפה</t>
  </si>
  <si>
    <t>כפר אדומים</t>
  </si>
  <si>
    <t>כפר דניאל</t>
  </si>
  <si>
    <t>כפר האורנים</t>
  </si>
  <si>
    <t>כפר הרי"ף</t>
  </si>
  <si>
    <t>כפר ויתקין</t>
  </si>
  <si>
    <t>כפר סבא</t>
  </si>
  <si>
    <t>כפר סירקין</t>
  </si>
  <si>
    <t>כפר קרע</t>
  </si>
  <si>
    <t>כפר תפוח</t>
  </si>
  <si>
    <t>לא רשום</t>
  </si>
  <si>
    <t>לוד</t>
  </si>
  <si>
    <t>לפיד</t>
  </si>
  <si>
    <t>מבשרת ציון</t>
  </si>
  <si>
    <t>מג'דל שמס</t>
  </si>
  <si>
    <t>מגאר</t>
  </si>
  <si>
    <t>מודיעין-מכבים-רעו</t>
  </si>
  <si>
    <t>מוצא עילית</t>
  </si>
  <si>
    <t>מזכרת בתיה</t>
  </si>
  <si>
    <t>מטולה</t>
  </si>
  <si>
    <t>מיתר</t>
  </si>
  <si>
    <t>מסילת ציון</t>
  </si>
  <si>
    <t>מעלה אדומים</t>
  </si>
  <si>
    <t>מעלה החמישה</t>
  </si>
  <si>
    <t>מעלה מכמש</t>
  </si>
  <si>
    <t>מעש</t>
  </si>
  <si>
    <t>מתן</t>
  </si>
  <si>
    <t>נהלל</t>
  </si>
  <si>
    <t>נהריה</t>
  </si>
  <si>
    <t>נווה דניאל</t>
  </si>
  <si>
    <t>נווה שלום</t>
  </si>
  <si>
    <t>נופים</t>
  </si>
  <si>
    <t>נחושה</t>
  </si>
  <si>
    <t>נטע</t>
  </si>
  <si>
    <t>ניל"י</t>
  </si>
  <si>
    <t>נס ציונה</t>
  </si>
  <si>
    <t>נעלה</t>
  </si>
  <si>
    <t>נען</t>
  </si>
  <si>
    <t>נצר סרני</t>
  </si>
  <si>
    <t>נצרת</t>
  </si>
  <si>
    <t>נצרת עילית</t>
  </si>
  <si>
    <t>נשר</t>
  </si>
  <si>
    <t>נתיבות</t>
  </si>
  <si>
    <t>נתניה</t>
  </si>
  <si>
    <t>סח'נין</t>
  </si>
  <si>
    <t>עיילבון</t>
  </si>
  <si>
    <t>עין דור</t>
  </si>
  <si>
    <t>עין החורש</t>
  </si>
  <si>
    <t>עין ורד</t>
  </si>
  <si>
    <t>עינת</t>
  </si>
  <si>
    <t>עלי זהב</t>
  </si>
  <si>
    <t>עלמון</t>
  </si>
  <si>
    <t>עמינדב</t>
  </si>
  <si>
    <t>עספייא</t>
  </si>
  <si>
    <t>עפולה</t>
  </si>
  <si>
    <t>פוריידיס</t>
  </si>
  <si>
    <t>פרדס חנה-כרכור</t>
  </si>
  <si>
    <t>פרדסיה</t>
  </si>
  <si>
    <t>פתח תקווה</t>
  </si>
  <si>
    <t>צוחר</t>
  </si>
  <si>
    <t>צופים</t>
  </si>
  <si>
    <t>צור הדסה</t>
  </si>
  <si>
    <t>צור יגאל</t>
  </si>
  <si>
    <t>צור יצחק</t>
  </si>
  <si>
    <t>צור משה</t>
  </si>
  <si>
    <t>צורן</t>
  </si>
  <si>
    <t>קדימה-צורן</t>
  </si>
  <si>
    <t>קדרים</t>
  </si>
  <si>
    <t>קיסריה</t>
  </si>
  <si>
    <t>קרית אונו</t>
  </si>
  <si>
    <t>קרית אתא</t>
  </si>
  <si>
    <t>קרית ביאליק</t>
  </si>
  <si>
    <t>קרית טבעון</t>
  </si>
  <si>
    <t>קרית ים</t>
  </si>
  <si>
    <t>קרית יערים</t>
  </si>
  <si>
    <t>ראש העין</t>
  </si>
  <si>
    <t>ראשון לציון</t>
  </si>
  <si>
    <t>רבדים</t>
  </si>
  <si>
    <t>רהט</t>
  </si>
  <si>
    <t>רחובות</t>
  </si>
  <si>
    <t>ריינה</t>
  </si>
  <si>
    <t>רכסים</t>
  </si>
  <si>
    <t>רמלה</t>
  </si>
  <si>
    <t>רמת אפעל</t>
  </si>
  <si>
    <t>רמת גן</t>
  </si>
  <si>
    <t>רמת הכובש</t>
  </si>
  <si>
    <t>רמת השרון</t>
  </si>
  <si>
    <t>רעננה</t>
  </si>
  <si>
    <t>שדה צבי</t>
  </si>
  <si>
    <t>שדי חמד</t>
  </si>
  <si>
    <t>שוהם</t>
  </si>
  <si>
    <t>שורש</t>
  </si>
  <si>
    <t>שילת</t>
  </si>
  <si>
    <t>שערי תקווה</t>
  </si>
  <si>
    <t>שפיים</t>
  </si>
  <si>
    <t>שפיר</t>
  </si>
  <si>
    <t>שפרעם</t>
  </si>
  <si>
    <t>שריד</t>
  </si>
  <si>
    <t>שתולים</t>
  </si>
  <si>
    <t>תל אביב - יפו</t>
  </si>
  <si>
    <t>תל שבע</t>
  </si>
  <si>
    <t>תלמי אלעזר</t>
  </si>
  <si>
    <t>תעוז</t>
  </si>
  <si>
    <t>תרום</t>
  </si>
  <si>
    <t>אחוז מסכום כולל</t>
  </si>
  <si>
    <t>מספר נשים</t>
  </si>
  <si>
    <t>מספר גברים</t>
  </si>
  <si>
    <t>סך הכול</t>
  </si>
  <si>
    <t>מספר עובדים ממין זכר</t>
  </si>
  <si>
    <t>מספר עובדים ממין נקבה</t>
  </si>
  <si>
    <t>סמנכ"ל כספים ותפעול</t>
  </si>
  <si>
    <t>מספר מנהלים במטה באחוזים</t>
  </si>
  <si>
    <t>מספר מנהלים באחוזים</t>
  </si>
  <si>
    <t>סך כולל של עובדי תאגיד</t>
  </si>
  <si>
    <t xml:space="preserve">5. תפקידי ניהול :  </t>
  </si>
  <si>
    <t>סך כולל</t>
  </si>
  <si>
    <t>חשב ומנהל אגף כספים</t>
  </si>
  <si>
    <t>מנהל אגף מחקר ואסטרטגיה</t>
  </si>
  <si>
    <t xml:space="preserve">דו"ח לבקשת חופש המידע </t>
  </si>
  <si>
    <t>מנהל משאבי אנוש ופיתוח</t>
  </si>
  <si>
    <t xml:space="preserve">מנהל/ת משאבי אנוש </t>
  </si>
  <si>
    <t>מנהל חטיבת  החדשות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</si>
</sst>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b/>
      <sz val="1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9" fontId="0" fillId="0" borderId="1" xfId="1" applyFont="1" applyBorder="1"/>
    <xf numFmtId="0" fontId="2" fillId="0" borderId="1" xfId="0" applyFont="1" applyBorder="1"/>
    <xf numFmtId="0" fontId="3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6" xfId="0" applyFont="1" applyBorder="1"/>
    <xf numFmtId="0" fontId="2" fillId="0" borderId="5" xfId="0" applyFont="1" applyBorder="1"/>
    <xf numFmtId="0" fontId="0" fillId="0" borderId="6" xfId="0" applyBorder="1"/>
    <xf numFmtId="0" fontId="2" fillId="0" borderId="7" xfId="0" applyFont="1" applyBorder="1"/>
    <xf numFmtId="9" fontId="0" fillId="0" borderId="8" xfId="1" applyFont="1" applyBorder="1"/>
    <xf numFmtId="9" fontId="0" fillId="0" borderId="9" xfId="0" applyNumberFormat="1" applyBorder="1"/>
    <xf numFmtId="0" fontId="2" fillId="0" borderId="8" xfId="0" applyFont="1" applyBorder="1"/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164" fontId="0" fillId="0" borderId="1" xfId="1" applyNumberFormat="1" applyFont="1" applyBorder="1"/>
    <xf numFmtId="0" fontId="2" fillId="0" borderId="0" xfId="0" applyFont="1"/>
    <xf numFmtId="164" fontId="0" fillId="0" borderId="0" xfId="1" applyNumberFormat="1" applyFont="1"/>
    <xf numFmtId="0" fontId="3" fillId="0" borderId="5" xfId="0" applyFont="1" applyBorder="1" applyAlignment="1">
      <alignment horizontal="right" readingOrder="2"/>
    </xf>
    <xf numFmtId="0" fontId="2" fillId="0" borderId="5" xfId="0" applyFont="1" applyBorder="1" applyAlignment="1">
      <alignment horizontal="right"/>
    </xf>
    <xf numFmtId="0" fontId="3" fillId="0" borderId="10" xfId="0" applyFont="1" applyBorder="1"/>
    <xf numFmtId="0" fontId="2" fillId="0" borderId="11" xfId="0" applyFont="1" applyBorder="1"/>
    <xf numFmtId="164" fontId="0" fillId="0" borderId="11" xfId="1" applyNumberFormat="1" applyFont="1" applyBorder="1"/>
    <xf numFmtId="164" fontId="2" fillId="0" borderId="6" xfId="1" applyNumberFormat="1" applyFont="1" applyBorder="1"/>
    <xf numFmtId="0" fontId="3" fillId="2" borderId="2" xfId="0" applyFont="1" applyFill="1" applyBorder="1" applyAlignment="1">
      <alignment horizontal="right" readingOrder="2"/>
    </xf>
    <xf numFmtId="0" fontId="0" fillId="2" borderId="3" xfId="0" applyFill="1" applyBorder="1"/>
    <xf numFmtId="0" fontId="4" fillId="0" borderId="5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83472-686B-4AD4-9706-697F961CD70F}">
  <dimension ref="A1:P306"/>
  <sheetViews>
    <sheetView rightToLeft="1" tabSelected="1" workbookViewId="0">
      <selection activeCell="F4" sqref="F4"/>
    </sheetView>
  </sheetViews>
  <sheetFormatPr defaultRowHeight="14.25" x14ac:dyDescent="0.2"/>
  <cols>
    <col min="1" max="1" width="41.75" customWidth="1"/>
    <col min="2" max="2" width="21.125" customWidth="1"/>
    <col min="3" max="3" width="10.375" bestFit="1" customWidth="1"/>
    <col min="4" max="4" width="21.25" bestFit="1" customWidth="1"/>
    <col min="5" max="5" width="13.375" bestFit="1" customWidth="1"/>
    <col min="6" max="6" width="15.875" bestFit="1" customWidth="1"/>
  </cols>
  <sheetData>
    <row r="1" spans="1:16" ht="15" x14ac:dyDescent="0.25">
      <c r="A1" s="4" t="s">
        <v>272</v>
      </c>
    </row>
    <row r="2" spans="1:16" ht="15" thickBot="1" x14ac:dyDescent="0.25"/>
    <row r="3" spans="1:16" ht="15" x14ac:dyDescent="0.25">
      <c r="A3" s="30" t="s">
        <v>0</v>
      </c>
      <c r="B3" s="5"/>
      <c r="C3" s="5"/>
      <c r="D3" s="6"/>
    </row>
    <row r="4" spans="1:16" ht="15" x14ac:dyDescent="0.25">
      <c r="A4" s="7"/>
      <c r="B4" s="3" t="s">
        <v>1</v>
      </c>
      <c r="C4" s="3" t="s">
        <v>2</v>
      </c>
      <c r="D4" s="8" t="s">
        <v>261</v>
      </c>
    </row>
    <row r="5" spans="1:16" ht="15" x14ac:dyDescent="0.25">
      <c r="A5" s="9" t="s">
        <v>4</v>
      </c>
      <c r="B5" s="1">
        <v>571</v>
      </c>
      <c r="C5" s="1">
        <v>410</v>
      </c>
      <c r="D5" s="10">
        <v>981</v>
      </c>
    </row>
    <row r="6" spans="1:16" ht="15.75" thickBot="1" x14ac:dyDescent="0.3">
      <c r="A6" s="11" t="s">
        <v>5</v>
      </c>
      <c r="B6" s="12">
        <v>0.58205912334352705</v>
      </c>
      <c r="C6" s="12">
        <v>0.417940876656473</v>
      </c>
      <c r="D6" s="13">
        <f>B6+C6</f>
        <v>1</v>
      </c>
    </row>
    <row r="8" spans="1:16" ht="15" thickBot="1" x14ac:dyDescent="0.25"/>
    <row r="9" spans="1:16" ht="15" x14ac:dyDescent="0.25">
      <c r="A9" s="30" t="s">
        <v>7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6"/>
    </row>
    <row r="10" spans="1:16" ht="15" x14ac:dyDescent="0.25">
      <c r="A10" s="9" t="s">
        <v>6</v>
      </c>
      <c r="B10" s="3">
        <v>0.25</v>
      </c>
      <c r="C10" s="3">
        <v>0.3</v>
      </c>
      <c r="D10" s="3">
        <v>0.35</v>
      </c>
      <c r="E10" s="3">
        <v>0.4</v>
      </c>
      <c r="F10" s="3">
        <v>0.5</v>
      </c>
      <c r="G10" s="3">
        <v>0.6</v>
      </c>
      <c r="H10" s="3">
        <v>0.65</v>
      </c>
      <c r="I10" s="3">
        <v>0.7</v>
      </c>
      <c r="J10" s="3">
        <v>0.75</v>
      </c>
      <c r="K10" s="3">
        <v>0.8</v>
      </c>
      <c r="L10" s="3">
        <v>0.82</v>
      </c>
      <c r="M10" s="3">
        <v>0.82350000000000001</v>
      </c>
      <c r="N10" s="3">
        <v>0.9</v>
      </c>
      <c r="O10" s="3">
        <v>1</v>
      </c>
      <c r="P10" s="8" t="s">
        <v>261</v>
      </c>
    </row>
    <row r="11" spans="1:16" ht="15" x14ac:dyDescent="0.25">
      <c r="A11" s="9" t="s">
        <v>262</v>
      </c>
      <c r="B11" s="1">
        <v>7</v>
      </c>
      <c r="C11" s="1"/>
      <c r="D11" s="1"/>
      <c r="E11" s="1">
        <v>11</v>
      </c>
      <c r="F11" s="1">
        <v>43</v>
      </c>
      <c r="G11" s="1">
        <v>9</v>
      </c>
      <c r="H11" s="1"/>
      <c r="I11" s="1"/>
      <c r="J11" s="1">
        <v>6</v>
      </c>
      <c r="K11" s="1">
        <v>3</v>
      </c>
      <c r="L11" s="1">
        <v>1</v>
      </c>
      <c r="M11" s="1"/>
      <c r="N11" s="1">
        <v>1</v>
      </c>
      <c r="O11" s="1">
        <v>490</v>
      </c>
      <c r="P11" s="8">
        <v>571</v>
      </c>
    </row>
    <row r="12" spans="1:16" ht="15" x14ac:dyDescent="0.25">
      <c r="A12" s="9" t="s">
        <v>263</v>
      </c>
      <c r="B12" s="1">
        <v>3</v>
      </c>
      <c r="C12" s="1">
        <v>2</v>
      </c>
      <c r="D12" s="1">
        <v>1</v>
      </c>
      <c r="E12" s="1">
        <v>9</v>
      </c>
      <c r="F12" s="1">
        <v>48</v>
      </c>
      <c r="G12" s="1">
        <v>15</v>
      </c>
      <c r="H12" s="1">
        <v>1</v>
      </c>
      <c r="I12" s="1">
        <v>1</v>
      </c>
      <c r="J12" s="1">
        <v>8</v>
      </c>
      <c r="K12" s="1">
        <v>11</v>
      </c>
      <c r="L12" s="1"/>
      <c r="M12" s="1">
        <v>1</v>
      </c>
      <c r="N12" s="1"/>
      <c r="O12" s="1">
        <v>310</v>
      </c>
      <c r="P12" s="8">
        <v>410</v>
      </c>
    </row>
    <row r="13" spans="1:16" ht="15.75" thickBot="1" x14ac:dyDescent="0.3">
      <c r="A13" s="11" t="s">
        <v>22</v>
      </c>
      <c r="B13" s="14">
        <v>10</v>
      </c>
      <c r="C13" s="14">
        <v>2</v>
      </c>
      <c r="D13" s="14">
        <v>1</v>
      </c>
      <c r="E13" s="14">
        <v>20</v>
      </c>
      <c r="F13" s="14">
        <v>91</v>
      </c>
      <c r="G13" s="14">
        <v>24</v>
      </c>
      <c r="H13" s="14">
        <v>1</v>
      </c>
      <c r="I13" s="14">
        <v>1</v>
      </c>
      <c r="J13" s="14">
        <v>14</v>
      </c>
      <c r="K13" s="14">
        <v>14</v>
      </c>
      <c r="L13" s="14">
        <v>1</v>
      </c>
      <c r="M13" s="14">
        <v>1</v>
      </c>
      <c r="N13" s="14">
        <v>1</v>
      </c>
      <c r="O13" s="14">
        <v>800</v>
      </c>
      <c r="P13" s="15">
        <v>981</v>
      </c>
    </row>
    <row r="15" spans="1:16" ht="15" thickBot="1" x14ac:dyDescent="0.25"/>
    <row r="16" spans="1:16" ht="15" x14ac:dyDescent="0.25">
      <c r="A16" s="30" t="s">
        <v>8</v>
      </c>
      <c r="B16" s="5"/>
      <c r="C16" s="6"/>
    </row>
    <row r="17" spans="1:3" ht="15" x14ac:dyDescent="0.25">
      <c r="A17" s="9" t="s">
        <v>9</v>
      </c>
      <c r="B17" s="3" t="s">
        <v>259</v>
      </c>
      <c r="C17" s="8" t="s">
        <v>260</v>
      </c>
    </row>
    <row r="18" spans="1:3" ht="15" x14ac:dyDescent="0.25">
      <c r="A18" s="9" t="s">
        <v>10</v>
      </c>
      <c r="B18" s="1">
        <v>55</v>
      </c>
      <c r="C18" s="10">
        <v>67</v>
      </c>
    </row>
    <row r="19" spans="1:3" ht="15" x14ac:dyDescent="0.25">
      <c r="A19" s="9" t="s">
        <v>11</v>
      </c>
      <c r="B19" s="1">
        <v>2</v>
      </c>
      <c r="C19" s="10">
        <v>7</v>
      </c>
    </row>
    <row r="20" spans="1:3" ht="15" x14ac:dyDescent="0.25">
      <c r="A20" s="9" t="s">
        <v>12</v>
      </c>
      <c r="B20" s="1">
        <v>1</v>
      </c>
      <c r="C20" s="10">
        <v>1</v>
      </c>
    </row>
    <row r="21" spans="1:3" ht="15" x14ac:dyDescent="0.25">
      <c r="A21" s="9" t="s">
        <v>13</v>
      </c>
      <c r="B21" s="1">
        <v>25</v>
      </c>
      <c r="C21" s="10">
        <v>67</v>
      </c>
    </row>
    <row r="22" spans="1:3" ht="15" x14ac:dyDescent="0.25">
      <c r="A22" s="9" t="s">
        <v>14</v>
      </c>
      <c r="B22" s="1">
        <v>42</v>
      </c>
      <c r="C22" s="10">
        <v>18</v>
      </c>
    </row>
    <row r="23" spans="1:3" ht="15" x14ac:dyDescent="0.25">
      <c r="A23" s="9" t="s">
        <v>15</v>
      </c>
      <c r="B23" s="1">
        <v>10</v>
      </c>
      <c r="C23" s="10">
        <v>51</v>
      </c>
    </row>
    <row r="24" spans="1:3" ht="15" x14ac:dyDescent="0.25">
      <c r="A24" s="9" t="s">
        <v>16</v>
      </c>
      <c r="B24" s="1">
        <v>20</v>
      </c>
      <c r="C24" s="10">
        <v>13</v>
      </c>
    </row>
    <row r="25" spans="1:3" ht="15" x14ac:dyDescent="0.25">
      <c r="A25" s="9" t="s">
        <v>17</v>
      </c>
      <c r="B25" s="1">
        <v>10</v>
      </c>
      <c r="C25" s="10">
        <v>8</v>
      </c>
    </row>
    <row r="26" spans="1:3" ht="15" x14ac:dyDescent="0.25">
      <c r="A26" s="9" t="s">
        <v>18</v>
      </c>
      <c r="B26" s="1">
        <v>1</v>
      </c>
      <c r="C26" s="10">
        <v>24</v>
      </c>
    </row>
    <row r="27" spans="1:3" ht="15" x14ac:dyDescent="0.25">
      <c r="A27" s="9" t="s">
        <v>19</v>
      </c>
      <c r="B27" s="1">
        <v>0</v>
      </c>
      <c r="C27" s="10">
        <v>7</v>
      </c>
    </row>
    <row r="28" spans="1:3" ht="15" x14ac:dyDescent="0.25">
      <c r="A28" s="9" t="s">
        <v>20</v>
      </c>
      <c r="B28" s="1">
        <v>0</v>
      </c>
      <c r="C28" s="10">
        <v>3</v>
      </c>
    </row>
    <row r="29" spans="1:3" ht="15" x14ac:dyDescent="0.25">
      <c r="A29" s="9" t="s">
        <v>21</v>
      </c>
      <c r="B29" s="1">
        <v>3</v>
      </c>
      <c r="C29" s="10">
        <v>5</v>
      </c>
    </row>
    <row r="30" spans="1:3" ht="15.75" thickBot="1" x14ac:dyDescent="0.3">
      <c r="A30" s="11" t="s">
        <v>22</v>
      </c>
      <c r="B30" s="14">
        <f>SUM(B18:B29)</f>
        <v>169</v>
      </c>
      <c r="C30" s="15">
        <f>SUM(C18:C29)</f>
        <v>271</v>
      </c>
    </row>
    <row r="32" spans="1:3" ht="15" thickBot="1" x14ac:dyDescent="0.25"/>
    <row r="33" spans="1:4" ht="15" x14ac:dyDescent="0.25">
      <c r="A33" s="30" t="s">
        <v>23</v>
      </c>
      <c r="B33" s="5"/>
      <c r="C33" s="5"/>
      <c r="D33" s="6"/>
    </row>
    <row r="34" spans="1:4" ht="15" x14ac:dyDescent="0.25">
      <c r="B34" s="3" t="s">
        <v>1</v>
      </c>
      <c r="C34" s="3" t="s">
        <v>2</v>
      </c>
      <c r="D34" s="8" t="s">
        <v>22</v>
      </c>
    </row>
    <row r="35" spans="1:4" ht="15" x14ac:dyDescent="0.25">
      <c r="A35" s="9" t="s">
        <v>271</v>
      </c>
      <c r="B35" s="1"/>
      <c r="C35" s="1">
        <v>1</v>
      </c>
      <c r="D35" s="8">
        <v>1</v>
      </c>
    </row>
    <row r="36" spans="1:4" ht="15" x14ac:dyDescent="0.25">
      <c r="A36" s="9" t="s">
        <v>24</v>
      </c>
      <c r="B36" s="1"/>
      <c r="C36" s="1">
        <v>1</v>
      </c>
      <c r="D36" s="8">
        <v>1</v>
      </c>
    </row>
    <row r="37" spans="1:4" ht="15" x14ac:dyDescent="0.25">
      <c r="A37" s="9" t="s">
        <v>25</v>
      </c>
      <c r="B37" s="1">
        <v>1</v>
      </c>
      <c r="C37" s="1"/>
      <c r="D37" s="8">
        <v>1</v>
      </c>
    </row>
    <row r="38" spans="1:4" ht="15" x14ac:dyDescent="0.25">
      <c r="A38" s="9" t="s">
        <v>273</v>
      </c>
      <c r="B38" s="1">
        <v>1</v>
      </c>
      <c r="C38" s="1"/>
      <c r="D38" s="8">
        <v>1</v>
      </c>
    </row>
    <row r="39" spans="1:4" ht="15" x14ac:dyDescent="0.25">
      <c r="A39" s="9" t="s">
        <v>26</v>
      </c>
      <c r="B39" s="1"/>
      <c r="C39" s="1">
        <v>1</v>
      </c>
      <c r="D39" s="8">
        <v>1</v>
      </c>
    </row>
    <row r="40" spans="1:4" ht="15" x14ac:dyDescent="0.25">
      <c r="A40" s="9" t="s">
        <v>27</v>
      </c>
      <c r="B40" s="1">
        <v>1</v>
      </c>
      <c r="C40" s="1"/>
      <c r="D40" s="8">
        <v>1</v>
      </c>
    </row>
    <row r="41" spans="1:4" ht="15" x14ac:dyDescent="0.25">
      <c r="A41" s="9" t="s">
        <v>274</v>
      </c>
      <c r="B41" s="1"/>
      <c r="C41" s="1">
        <v>1</v>
      </c>
      <c r="D41" s="8">
        <v>1</v>
      </c>
    </row>
    <row r="42" spans="1:4" ht="15" x14ac:dyDescent="0.25">
      <c r="A42" s="9" t="s">
        <v>28</v>
      </c>
      <c r="B42" s="1"/>
      <c r="C42" s="1">
        <v>1</v>
      </c>
      <c r="D42" s="8">
        <v>1</v>
      </c>
    </row>
    <row r="43" spans="1:4" ht="15" x14ac:dyDescent="0.25">
      <c r="A43" s="9" t="s">
        <v>29</v>
      </c>
      <c r="B43" s="1"/>
      <c r="C43" s="1">
        <v>1</v>
      </c>
      <c r="D43" s="8">
        <v>1</v>
      </c>
    </row>
    <row r="44" spans="1:4" ht="15" x14ac:dyDescent="0.25">
      <c r="A44" s="9" t="s">
        <v>264</v>
      </c>
      <c r="B44" s="1">
        <v>1</v>
      </c>
      <c r="C44" s="1"/>
      <c r="D44" s="8">
        <v>1</v>
      </c>
    </row>
    <row r="45" spans="1:4" ht="15" x14ac:dyDescent="0.25">
      <c r="A45" s="9" t="s">
        <v>79</v>
      </c>
      <c r="B45" s="1">
        <v>1</v>
      </c>
      <c r="C45" s="1"/>
      <c r="D45" s="8">
        <v>1</v>
      </c>
    </row>
    <row r="46" spans="1:4" ht="15" x14ac:dyDescent="0.25">
      <c r="A46" s="9" t="s">
        <v>275</v>
      </c>
      <c r="B46" s="1">
        <v>1</v>
      </c>
      <c r="C46" s="1"/>
      <c r="D46" s="8">
        <v>1</v>
      </c>
    </row>
    <row r="47" spans="1:4" ht="15" x14ac:dyDescent="0.25">
      <c r="A47" s="9" t="s">
        <v>80</v>
      </c>
      <c r="B47" s="1"/>
      <c r="C47" s="1">
        <v>1</v>
      </c>
      <c r="D47" s="8">
        <v>1</v>
      </c>
    </row>
    <row r="48" spans="1:4" ht="15" x14ac:dyDescent="0.25">
      <c r="A48" s="9" t="s">
        <v>81</v>
      </c>
      <c r="B48" s="1">
        <v>1</v>
      </c>
      <c r="C48" s="1"/>
      <c r="D48" s="8">
        <v>1</v>
      </c>
    </row>
    <row r="49" spans="1:4" ht="15" x14ac:dyDescent="0.25">
      <c r="A49" s="9" t="s">
        <v>46</v>
      </c>
      <c r="B49" s="1">
        <v>1</v>
      </c>
      <c r="C49" s="1"/>
      <c r="D49" s="8">
        <v>1</v>
      </c>
    </row>
    <row r="50" spans="1:4" ht="15" x14ac:dyDescent="0.25">
      <c r="A50" s="32" t="s">
        <v>270</v>
      </c>
      <c r="B50" s="1">
        <v>1</v>
      </c>
      <c r="C50" s="1"/>
      <c r="D50" s="8">
        <v>1</v>
      </c>
    </row>
    <row r="51" spans="1:4" ht="15" x14ac:dyDescent="0.25">
      <c r="A51" s="9" t="s">
        <v>22</v>
      </c>
      <c r="B51" s="3">
        <f>SUM(B35:B50)</f>
        <v>9</v>
      </c>
      <c r="C51" s="3">
        <f>SUM(C35:C50)</f>
        <v>7</v>
      </c>
      <c r="D51" s="8">
        <f>SUM(D35:D50)</f>
        <v>16</v>
      </c>
    </row>
    <row r="52" spans="1:4" x14ac:dyDescent="0.2">
      <c r="A52" s="16"/>
      <c r="D52" s="17"/>
    </row>
    <row r="53" spans="1:4" ht="15" x14ac:dyDescent="0.25">
      <c r="A53" s="9"/>
      <c r="B53" s="3" t="s">
        <v>30</v>
      </c>
      <c r="C53" s="3" t="s">
        <v>31</v>
      </c>
      <c r="D53" s="17"/>
    </row>
    <row r="54" spans="1:4" ht="15" x14ac:dyDescent="0.25">
      <c r="A54" s="9" t="s">
        <v>265</v>
      </c>
      <c r="B54" s="2">
        <f>4/10</f>
        <v>0.4</v>
      </c>
      <c r="C54" s="2">
        <f>6/10</f>
        <v>0.6</v>
      </c>
      <c r="D54" s="17"/>
    </row>
    <row r="55" spans="1:4" ht="15" thickBot="1" x14ac:dyDescent="0.25">
      <c r="A55" s="18"/>
      <c r="B55" s="19"/>
      <c r="C55" s="19"/>
      <c r="D55" s="20"/>
    </row>
    <row r="56" spans="1:4" ht="15" thickBot="1" x14ac:dyDescent="0.25"/>
    <row r="57" spans="1:4" ht="15" x14ac:dyDescent="0.25">
      <c r="A57" s="30" t="s">
        <v>268</v>
      </c>
      <c r="B57" s="5"/>
      <c r="C57" s="5"/>
      <c r="D57" s="6"/>
    </row>
    <row r="58" spans="1:4" ht="15" x14ac:dyDescent="0.25">
      <c r="A58" s="9"/>
      <c r="B58" s="3" t="s">
        <v>1</v>
      </c>
      <c r="C58" s="3" t="s">
        <v>2</v>
      </c>
      <c r="D58" s="8" t="s">
        <v>22</v>
      </c>
    </row>
    <row r="59" spans="1:4" ht="15" x14ac:dyDescent="0.25">
      <c r="A59" s="9" t="s">
        <v>32</v>
      </c>
      <c r="B59" s="1">
        <v>1</v>
      </c>
      <c r="C59" s="1"/>
      <c r="D59" s="8">
        <v>1</v>
      </c>
    </row>
    <row r="60" spans="1:4" ht="15" x14ac:dyDescent="0.25">
      <c r="A60" s="9" t="s">
        <v>33</v>
      </c>
      <c r="B60" s="1">
        <v>1</v>
      </c>
      <c r="C60" s="1"/>
      <c r="D60" s="8">
        <v>1</v>
      </c>
    </row>
    <row r="61" spans="1:4" ht="15" x14ac:dyDescent="0.25">
      <c r="A61" s="9" t="s">
        <v>34</v>
      </c>
      <c r="B61" s="1">
        <v>1</v>
      </c>
      <c r="C61" s="1"/>
      <c r="D61" s="8">
        <v>1</v>
      </c>
    </row>
    <row r="62" spans="1:4" ht="15" x14ac:dyDescent="0.25">
      <c r="A62" s="9" t="s">
        <v>35</v>
      </c>
      <c r="B62" s="1"/>
      <c r="C62" s="1">
        <v>1</v>
      </c>
      <c r="D62" s="8">
        <v>1</v>
      </c>
    </row>
    <row r="63" spans="1:4" ht="15" x14ac:dyDescent="0.25">
      <c r="A63" s="9" t="s">
        <v>36</v>
      </c>
      <c r="B63" s="1">
        <v>1</v>
      </c>
      <c r="C63" s="1"/>
      <c r="D63" s="8">
        <v>1</v>
      </c>
    </row>
    <row r="64" spans="1:4" ht="15" x14ac:dyDescent="0.25">
      <c r="A64" s="9" t="s">
        <v>37</v>
      </c>
      <c r="B64" s="1"/>
      <c r="C64" s="1">
        <v>1</v>
      </c>
      <c r="D64" s="8">
        <v>1</v>
      </c>
    </row>
    <row r="65" spans="1:4" ht="15" x14ac:dyDescent="0.25">
      <c r="A65" s="9" t="s">
        <v>38</v>
      </c>
      <c r="B65" s="1">
        <v>1</v>
      </c>
      <c r="C65" s="1"/>
      <c r="D65" s="8">
        <v>1</v>
      </c>
    </row>
    <row r="66" spans="1:4" ht="15" x14ac:dyDescent="0.25">
      <c r="A66" s="9" t="s">
        <v>39</v>
      </c>
      <c r="B66" s="1">
        <v>3</v>
      </c>
      <c r="C66" s="1"/>
      <c r="D66" s="8">
        <v>3</v>
      </c>
    </row>
    <row r="67" spans="1:4" ht="15" x14ac:dyDescent="0.25">
      <c r="A67" s="9" t="s">
        <v>40</v>
      </c>
      <c r="B67" s="1"/>
      <c r="C67" s="1">
        <v>1</v>
      </c>
      <c r="D67" s="8">
        <v>1</v>
      </c>
    </row>
    <row r="68" spans="1:4" ht="15" x14ac:dyDescent="0.25">
      <c r="A68" s="9" t="s">
        <v>41</v>
      </c>
      <c r="B68" s="1">
        <v>1</v>
      </c>
      <c r="C68" s="1"/>
      <c r="D68" s="8">
        <v>1</v>
      </c>
    </row>
    <row r="69" spans="1:4" ht="15" x14ac:dyDescent="0.25">
      <c r="A69" s="9" t="s">
        <v>42</v>
      </c>
      <c r="B69" s="1"/>
      <c r="C69" s="1">
        <v>1</v>
      </c>
      <c r="D69" s="8">
        <v>1</v>
      </c>
    </row>
    <row r="70" spans="1:4" ht="15" x14ac:dyDescent="0.25">
      <c r="A70" s="9" t="s">
        <v>43</v>
      </c>
      <c r="B70" s="1">
        <v>1</v>
      </c>
      <c r="C70" s="1"/>
      <c r="D70" s="8">
        <v>1</v>
      </c>
    </row>
    <row r="71" spans="1:4" ht="15" x14ac:dyDescent="0.25">
      <c r="A71" s="9" t="s">
        <v>44</v>
      </c>
      <c r="B71" s="1"/>
      <c r="C71" s="1">
        <v>1</v>
      </c>
      <c r="D71" s="8">
        <v>1</v>
      </c>
    </row>
    <row r="72" spans="1:4" ht="15" x14ac:dyDescent="0.25">
      <c r="A72" s="9" t="s">
        <v>45</v>
      </c>
      <c r="B72" s="1">
        <v>1</v>
      </c>
      <c r="C72" s="1"/>
      <c r="D72" s="8">
        <v>1</v>
      </c>
    </row>
    <row r="73" spans="1:4" ht="15" x14ac:dyDescent="0.25">
      <c r="A73" s="9" t="s">
        <v>47</v>
      </c>
      <c r="B73" s="1">
        <v>1</v>
      </c>
      <c r="C73" s="1">
        <v>2</v>
      </c>
      <c r="D73" s="8">
        <v>3</v>
      </c>
    </row>
    <row r="74" spans="1:4" ht="15" x14ac:dyDescent="0.25">
      <c r="A74" s="9" t="s">
        <v>48</v>
      </c>
      <c r="B74" s="1">
        <v>1</v>
      </c>
      <c r="C74" s="1"/>
      <c r="D74" s="8">
        <v>1</v>
      </c>
    </row>
    <row r="75" spans="1:4" ht="15" x14ac:dyDescent="0.25">
      <c r="A75" s="9" t="s">
        <v>49</v>
      </c>
      <c r="B75" s="1">
        <v>1</v>
      </c>
      <c r="C75" s="1"/>
      <c r="D75" s="8">
        <v>1</v>
      </c>
    </row>
    <row r="76" spans="1:4" ht="15" x14ac:dyDescent="0.25">
      <c r="A76" s="9" t="s">
        <v>50</v>
      </c>
      <c r="B76" s="1">
        <v>1</v>
      </c>
      <c r="C76" s="1"/>
      <c r="D76" s="8">
        <v>1</v>
      </c>
    </row>
    <row r="77" spans="1:4" ht="15" x14ac:dyDescent="0.25">
      <c r="A77" s="9" t="s">
        <v>51</v>
      </c>
      <c r="B77" s="1">
        <v>1</v>
      </c>
      <c r="C77" s="1"/>
      <c r="D77" s="8">
        <v>1</v>
      </c>
    </row>
    <row r="78" spans="1:4" ht="15" x14ac:dyDescent="0.25">
      <c r="A78" s="9" t="s">
        <v>52</v>
      </c>
      <c r="B78" s="1"/>
      <c r="C78" s="1">
        <v>1</v>
      </c>
      <c r="D78" s="8">
        <v>1</v>
      </c>
    </row>
    <row r="79" spans="1:4" ht="15" x14ac:dyDescent="0.25">
      <c r="A79" s="9" t="s">
        <v>53</v>
      </c>
      <c r="B79" s="1">
        <v>1</v>
      </c>
      <c r="C79" s="1"/>
      <c r="D79" s="8">
        <v>1</v>
      </c>
    </row>
    <row r="80" spans="1:4" ht="15" x14ac:dyDescent="0.25">
      <c r="A80" s="9" t="s">
        <v>54</v>
      </c>
      <c r="B80" s="1"/>
      <c r="C80" s="1">
        <v>1</v>
      </c>
      <c r="D80" s="8">
        <v>1</v>
      </c>
    </row>
    <row r="81" spans="1:4" ht="15" x14ac:dyDescent="0.25">
      <c r="A81" s="9" t="s">
        <v>55</v>
      </c>
      <c r="B81" s="1"/>
      <c r="C81" s="1">
        <v>1</v>
      </c>
      <c r="D81" s="8">
        <v>1</v>
      </c>
    </row>
    <row r="82" spans="1:4" ht="15" x14ac:dyDescent="0.25">
      <c r="A82" s="9" t="s">
        <v>56</v>
      </c>
      <c r="B82" s="1">
        <v>3</v>
      </c>
      <c r="C82" s="1"/>
      <c r="D82" s="8">
        <v>3</v>
      </c>
    </row>
    <row r="83" spans="1:4" ht="15" x14ac:dyDescent="0.25">
      <c r="A83" s="9" t="s">
        <v>57</v>
      </c>
      <c r="B83" s="1">
        <v>1</v>
      </c>
      <c r="C83" s="1"/>
      <c r="D83" s="8">
        <v>1</v>
      </c>
    </row>
    <row r="84" spans="1:4" ht="15" x14ac:dyDescent="0.25">
      <c r="A84" s="9" t="s">
        <v>58</v>
      </c>
      <c r="B84" s="1">
        <v>1</v>
      </c>
      <c r="C84" s="1"/>
      <c r="D84" s="8">
        <v>1</v>
      </c>
    </row>
    <row r="85" spans="1:4" ht="15" x14ac:dyDescent="0.25">
      <c r="A85" s="9" t="s">
        <v>59</v>
      </c>
      <c r="B85" s="1">
        <v>1</v>
      </c>
      <c r="C85" s="1"/>
      <c r="D85" s="8">
        <v>1</v>
      </c>
    </row>
    <row r="86" spans="1:4" ht="15" x14ac:dyDescent="0.25">
      <c r="A86" s="9" t="s">
        <v>60</v>
      </c>
      <c r="B86" s="1">
        <v>1</v>
      </c>
      <c r="C86" s="1"/>
      <c r="D86" s="8">
        <v>1</v>
      </c>
    </row>
    <row r="87" spans="1:4" ht="15" x14ac:dyDescent="0.25">
      <c r="A87" s="9" t="s">
        <v>61</v>
      </c>
      <c r="B87" s="1">
        <v>1</v>
      </c>
      <c r="C87" s="1">
        <v>1</v>
      </c>
      <c r="D87" s="8">
        <v>2</v>
      </c>
    </row>
    <row r="88" spans="1:4" ht="15" x14ac:dyDescent="0.25">
      <c r="A88" s="9" t="s">
        <v>62</v>
      </c>
      <c r="B88" s="1"/>
      <c r="C88" s="1">
        <v>2</v>
      </c>
      <c r="D88" s="8">
        <v>2</v>
      </c>
    </row>
    <row r="89" spans="1:4" ht="15" x14ac:dyDescent="0.25">
      <c r="A89" s="9" t="s">
        <v>63</v>
      </c>
      <c r="B89" s="1">
        <v>1</v>
      </c>
      <c r="C89" s="1"/>
      <c r="D89" s="8">
        <v>1</v>
      </c>
    </row>
    <row r="90" spans="1:4" ht="15" x14ac:dyDescent="0.25">
      <c r="A90" s="9" t="s">
        <v>64</v>
      </c>
      <c r="B90" s="1"/>
      <c r="C90" s="1">
        <v>1</v>
      </c>
      <c r="D90" s="8">
        <v>1</v>
      </c>
    </row>
    <row r="91" spans="1:4" ht="15" x14ac:dyDescent="0.25">
      <c r="A91" s="9" t="s">
        <v>65</v>
      </c>
      <c r="B91" s="1"/>
      <c r="C91" s="1">
        <v>1</v>
      </c>
      <c r="D91" s="8">
        <v>1</v>
      </c>
    </row>
    <row r="92" spans="1:4" ht="15" x14ac:dyDescent="0.25">
      <c r="A92" s="9" t="s">
        <v>66</v>
      </c>
      <c r="B92" s="1">
        <v>1</v>
      </c>
      <c r="C92" s="1"/>
      <c r="D92" s="8">
        <v>1</v>
      </c>
    </row>
    <row r="93" spans="1:4" ht="15" x14ac:dyDescent="0.25">
      <c r="A93" s="9" t="s">
        <v>67</v>
      </c>
      <c r="B93" s="1">
        <v>1</v>
      </c>
      <c r="C93" s="1">
        <v>2</v>
      </c>
      <c r="D93" s="8">
        <v>3</v>
      </c>
    </row>
    <row r="94" spans="1:4" ht="15" x14ac:dyDescent="0.25">
      <c r="A94" s="9" t="s">
        <v>68</v>
      </c>
      <c r="B94" s="1">
        <v>2</v>
      </c>
      <c r="C94" s="1"/>
      <c r="D94" s="8">
        <v>2</v>
      </c>
    </row>
    <row r="95" spans="1:4" ht="15" x14ac:dyDescent="0.25">
      <c r="A95" s="9" t="s">
        <v>69</v>
      </c>
      <c r="B95" s="1"/>
      <c r="C95" s="1">
        <v>1</v>
      </c>
      <c r="D95" s="8">
        <v>1</v>
      </c>
    </row>
    <row r="96" spans="1:4" ht="15" x14ac:dyDescent="0.25">
      <c r="A96" s="9" t="s">
        <v>70</v>
      </c>
      <c r="B96" s="1">
        <v>1</v>
      </c>
      <c r="C96" s="1"/>
      <c r="D96" s="8">
        <v>1</v>
      </c>
    </row>
    <row r="97" spans="1:4" ht="15" x14ac:dyDescent="0.25">
      <c r="A97" s="9" t="s">
        <v>71</v>
      </c>
      <c r="B97" s="1"/>
      <c r="C97" s="1">
        <v>1</v>
      </c>
      <c r="D97" s="8">
        <v>1</v>
      </c>
    </row>
    <row r="98" spans="1:4" ht="15" x14ac:dyDescent="0.25">
      <c r="A98" s="9" t="s">
        <v>72</v>
      </c>
      <c r="B98" s="1">
        <v>1</v>
      </c>
      <c r="C98" s="1"/>
      <c r="D98" s="8">
        <v>1</v>
      </c>
    </row>
    <row r="99" spans="1:4" ht="15" x14ac:dyDescent="0.25">
      <c r="A99" s="9" t="s">
        <v>73</v>
      </c>
      <c r="B99" s="1">
        <v>1</v>
      </c>
      <c r="C99" s="1"/>
      <c r="D99" s="8">
        <v>1</v>
      </c>
    </row>
    <row r="100" spans="1:4" ht="15" x14ac:dyDescent="0.25">
      <c r="A100" s="9" t="s">
        <v>74</v>
      </c>
      <c r="B100" s="1">
        <v>2</v>
      </c>
      <c r="C100" s="1"/>
      <c r="D100" s="8">
        <v>2</v>
      </c>
    </row>
    <row r="101" spans="1:4" ht="15" x14ac:dyDescent="0.25">
      <c r="A101" s="9" t="s">
        <v>75</v>
      </c>
      <c r="B101" s="1"/>
      <c r="C101" s="1">
        <v>1</v>
      </c>
      <c r="D101" s="8">
        <v>1</v>
      </c>
    </row>
    <row r="102" spans="1:4" ht="15" x14ac:dyDescent="0.25">
      <c r="A102" s="9" t="s">
        <v>76</v>
      </c>
      <c r="B102" s="1">
        <v>1</v>
      </c>
      <c r="C102" s="1"/>
      <c r="D102" s="8">
        <v>1</v>
      </c>
    </row>
    <row r="103" spans="1:4" ht="15" x14ac:dyDescent="0.25">
      <c r="A103" s="9" t="s">
        <v>77</v>
      </c>
      <c r="B103" s="1">
        <v>1</v>
      </c>
      <c r="C103" s="1">
        <v>1</v>
      </c>
      <c r="D103" s="8">
        <v>2</v>
      </c>
    </row>
    <row r="104" spans="1:4" ht="15" x14ac:dyDescent="0.25">
      <c r="A104" s="9" t="s">
        <v>78</v>
      </c>
      <c r="B104" s="1">
        <v>1</v>
      </c>
      <c r="C104" s="1"/>
      <c r="D104" s="8">
        <v>1</v>
      </c>
    </row>
    <row r="105" spans="1:4" ht="15" x14ac:dyDescent="0.25">
      <c r="A105" s="9" t="s">
        <v>269</v>
      </c>
      <c r="B105" s="3">
        <f>SUM(B59:B104)</f>
        <v>38</v>
      </c>
      <c r="C105" s="3">
        <f>SUM(C59:C104)</f>
        <v>21</v>
      </c>
      <c r="D105" s="8">
        <f>SUM(D59:D104)</f>
        <v>59</v>
      </c>
    </row>
    <row r="106" spans="1:4" x14ac:dyDescent="0.2">
      <c r="A106" s="16"/>
      <c r="D106" s="17"/>
    </row>
    <row r="107" spans="1:4" x14ac:dyDescent="0.2">
      <c r="A107" s="16"/>
      <c r="D107" s="17"/>
    </row>
    <row r="108" spans="1:4" ht="15" x14ac:dyDescent="0.25">
      <c r="A108" s="9"/>
      <c r="B108" s="3" t="s">
        <v>30</v>
      </c>
      <c r="C108" s="3" t="s">
        <v>31</v>
      </c>
      <c r="D108" s="17"/>
    </row>
    <row r="109" spans="1:4" ht="15" x14ac:dyDescent="0.25">
      <c r="A109" s="9" t="s">
        <v>266</v>
      </c>
      <c r="B109" s="2">
        <f>43/67</f>
        <v>0.64179104477611937</v>
      </c>
      <c r="C109" s="2">
        <f>24/67</f>
        <v>0.35820895522388058</v>
      </c>
      <c r="D109" s="17"/>
    </row>
    <row r="110" spans="1:4" ht="15" thickBot="1" x14ac:dyDescent="0.25">
      <c r="A110" s="18"/>
      <c r="B110" s="19"/>
      <c r="C110" s="19"/>
      <c r="D110" s="20"/>
    </row>
    <row r="112" spans="1:4" ht="15" thickBot="1" x14ac:dyDescent="0.25"/>
    <row r="113" spans="1:4" ht="15" x14ac:dyDescent="0.25">
      <c r="A113" s="30" t="s">
        <v>82</v>
      </c>
      <c r="B113" s="5"/>
      <c r="C113" s="5"/>
      <c r="D113" s="6"/>
    </row>
    <row r="114" spans="1:4" ht="15" x14ac:dyDescent="0.25">
      <c r="A114" s="24"/>
      <c r="B114" s="3" t="s">
        <v>83</v>
      </c>
      <c r="C114" s="3" t="s">
        <v>84</v>
      </c>
      <c r="D114" s="8" t="s">
        <v>267</v>
      </c>
    </row>
    <row r="115" spans="1:4" ht="15" x14ac:dyDescent="0.25">
      <c r="A115" s="25" t="s">
        <v>1</v>
      </c>
      <c r="B115" s="1">
        <v>6</v>
      </c>
      <c r="C115" s="1">
        <v>29</v>
      </c>
      <c r="D115" s="8">
        <v>571</v>
      </c>
    </row>
    <row r="116" spans="1:4" ht="15" x14ac:dyDescent="0.25">
      <c r="A116" s="25" t="s">
        <v>2</v>
      </c>
      <c r="B116" s="1">
        <v>1</v>
      </c>
      <c r="C116" s="1">
        <v>9</v>
      </c>
      <c r="D116" s="8">
        <v>410</v>
      </c>
    </row>
    <row r="117" spans="1:4" ht="15" x14ac:dyDescent="0.25">
      <c r="A117" s="9" t="s">
        <v>261</v>
      </c>
      <c r="B117" s="3">
        <v>7</v>
      </c>
      <c r="C117" s="3">
        <v>38</v>
      </c>
      <c r="D117" s="8">
        <v>981</v>
      </c>
    </row>
    <row r="118" spans="1:4" x14ac:dyDescent="0.2">
      <c r="A118" s="16"/>
      <c r="D118" s="17"/>
    </row>
    <row r="119" spans="1:4" x14ac:dyDescent="0.2">
      <c r="A119" s="16"/>
      <c r="D119" s="17"/>
    </row>
    <row r="120" spans="1:4" ht="15" x14ac:dyDescent="0.25">
      <c r="A120" s="26" t="s">
        <v>85</v>
      </c>
      <c r="D120" s="17"/>
    </row>
    <row r="121" spans="1:4" ht="15" x14ac:dyDescent="0.25">
      <c r="A121" s="7"/>
      <c r="B121" s="3" t="s">
        <v>1</v>
      </c>
      <c r="C121" s="3" t="s">
        <v>2</v>
      </c>
      <c r="D121" s="17"/>
    </row>
    <row r="122" spans="1:4" ht="15" x14ac:dyDescent="0.25">
      <c r="A122" s="9"/>
      <c r="B122" s="2">
        <f>29/38</f>
        <v>0.76315789473684215</v>
      </c>
      <c r="C122" s="2">
        <f>9/38</f>
        <v>0.23684210526315788</v>
      </c>
      <c r="D122" s="17"/>
    </row>
    <row r="123" spans="1:4" x14ac:dyDescent="0.2">
      <c r="A123" s="16"/>
      <c r="D123" s="17"/>
    </row>
    <row r="124" spans="1:4" ht="15" x14ac:dyDescent="0.25">
      <c r="A124" s="26" t="s">
        <v>86</v>
      </c>
      <c r="D124" s="17"/>
    </row>
    <row r="125" spans="1:4" ht="15" x14ac:dyDescent="0.25">
      <c r="A125" s="7"/>
      <c r="B125" s="3" t="s">
        <v>1</v>
      </c>
      <c r="C125" s="3" t="s">
        <v>2</v>
      </c>
      <c r="D125" s="17"/>
    </row>
    <row r="126" spans="1:4" ht="15" x14ac:dyDescent="0.25">
      <c r="A126" s="9"/>
      <c r="B126" s="2">
        <f>6/7</f>
        <v>0.8571428571428571</v>
      </c>
      <c r="C126" s="2">
        <f>1/7</f>
        <v>0.14285714285714285</v>
      </c>
      <c r="D126" s="17"/>
    </row>
    <row r="127" spans="1:4" x14ac:dyDescent="0.2">
      <c r="A127" s="16"/>
      <c r="D127" s="17"/>
    </row>
    <row r="128" spans="1:4" ht="15" x14ac:dyDescent="0.25">
      <c r="A128" s="26" t="s">
        <v>87</v>
      </c>
      <c r="B128" s="4"/>
      <c r="C128" s="4"/>
      <c r="D128" s="17"/>
    </row>
    <row r="129" spans="1:6" ht="15" x14ac:dyDescent="0.25">
      <c r="A129" s="9"/>
      <c r="B129" s="3" t="s">
        <v>83</v>
      </c>
      <c r="C129" s="3" t="s">
        <v>88</v>
      </c>
      <c r="D129" s="27"/>
      <c r="E129" s="22"/>
      <c r="F129" s="22"/>
    </row>
    <row r="130" spans="1:6" ht="15" x14ac:dyDescent="0.25">
      <c r="A130" s="9"/>
      <c r="B130" s="21">
        <f>7/981</f>
        <v>7.1355759429153924E-3</v>
      </c>
      <c r="C130" s="21">
        <f>38/981</f>
        <v>3.8735983690112129E-2</v>
      </c>
      <c r="D130" s="28"/>
      <c r="E130" s="23"/>
      <c r="F130" s="23"/>
    </row>
    <row r="131" spans="1:6" ht="15" thickBot="1" x14ac:dyDescent="0.25">
      <c r="A131" s="18"/>
      <c r="B131" s="19"/>
      <c r="C131" s="19"/>
      <c r="D131" s="20"/>
    </row>
    <row r="134" spans="1:6" ht="15" thickBot="1" x14ac:dyDescent="0.25"/>
    <row r="135" spans="1:6" ht="15" x14ac:dyDescent="0.25">
      <c r="A135" s="30" t="s">
        <v>89</v>
      </c>
      <c r="B135" s="31"/>
      <c r="C135" s="5"/>
      <c r="D135" s="5"/>
      <c r="E135" s="6"/>
    </row>
    <row r="136" spans="1:6" ht="15" x14ac:dyDescent="0.25">
      <c r="A136" s="7"/>
      <c r="B136" s="3" t="s">
        <v>1</v>
      </c>
      <c r="C136" s="3" t="s">
        <v>2</v>
      </c>
      <c r="D136" s="3" t="s">
        <v>3</v>
      </c>
      <c r="E136" s="8" t="s">
        <v>258</v>
      </c>
    </row>
    <row r="137" spans="1:6" ht="15" x14ac:dyDescent="0.25">
      <c r="A137" s="25" t="s">
        <v>90</v>
      </c>
      <c r="B137" s="1">
        <v>3</v>
      </c>
      <c r="C137" s="1"/>
      <c r="D137" s="1">
        <v>3</v>
      </c>
      <c r="E137" s="29">
        <v>3.0581039755351682E-3</v>
      </c>
    </row>
    <row r="138" spans="1:6" ht="15" x14ac:dyDescent="0.25">
      <c r="A138" s="25" t="s">
        <v>91</v>
      </c>
      <c r="B138" s="1"/>
      <c r="C138" s="1">
        <v>1</v>
      </c>
      <c r="D138" s="1">
        <v>1</v>
      </c>
      <c r="E138" s="29">
        <v>1.0193679918450561E-3</v>
      </c>
    </row>
    <row r="139" spans="1:6" ht="15" x14ac:dyDescent="0.25">
      <c r="A139" s="25" t="s">
        <v>92</v>
      </c>
      <c r="B139" s="1">
        <v>1</v>
      </c>
      <c r="C139" s="1"/>
      <c r="D139" s="1">
        <v>1</v>
      </c>
      <c r="E139" s="29">
        <v>1.0193679918450561E-3</v>
      </c>
    </row>
    <row r="140" spans="1:6" ht="15" x14ac:dyDescent="0.25">
      <c r="A140" s="25" t="s">
        <v>93</v>
      </c>
      <c r="B140" s="1"/>
      <c r="C140" s="1">
        <v>1</v>
      </c>
      <c r="D140" s="1">
        <v>1</v>
      </c>
      <c r="E140" s="29">
        <v>1.0193679918450561E-3</v>
      </c>
    </row>
    <row r="141" spans="1:6" ht="15" x14ac:dyDescent="0.25">
      <c r="A141" s="25" t="s">
        <v>94</v>
      </c>
      <c r="B141" s="1">
        <v>1</v>
      </c>
      <c r="C141" s="1">
        <v>2</v>
      </c>
      <c r="D141" s="1">
        <v>3</v>
      </c>
      <c r="E141" s="29">
        <v>3.0581039755351682E-3</v>
      </c>
    </row>
    <row r="142" spans="1:6" ht="15" x14ac:dyDescent="0.25">
      <c r="A142" s="25" t="s">
        <v>95</v>
      </c>
      <c r="B142" s="1">
        <v>1</v>
      </c>
      <c r="C142" s="1"/>
      <c r="D142" s="1">
        <v>1</v>
      </c>
      <c r="E142" s="29">
        <v>1.0193679918450561E-3</v>
      </c>
    </row>
    <row r="143" spans="1:6" ht="15" x14ac:dyDescent="0.25">
      <c r="A143" s="25" t="s">
        <v>96</v>
      </c>
      <c r="B143" s="1">
        <v>1</v>
      </c>
      <c r="C143" s="1">
        <v>1</v>
      </c>
      <c r="D143" s="1">
        <v>2</v>
      </c>
      <c r="E143" s="29">
        <v>2.0387359836901123E-3</v>
      </c>
    </row>
    <row r="144" spans="1:6" ht="15" x14ac:dyDescent="0.25">
      <c r="A144" s="25" t="s">
        <v>97</v>
      </c>
      <c r="B144" s="1"/>
      <c r="C144" s="1">
        <v>1</v>
      </c>
      <c r="D144" s="1">
        <v>1</v>
      </c>
      <c r="E144" s="29">
        <v>1.0193679918450561E-3</v>
      </c>
    </row>
    <row r="145" spans="1:5" ht="15" x14ac:dyDescent="0.25">
      <c r="A145" s="25" t="s">
        <v>98</v>
      </c>
      <c r="B145" s="1">
        <v>1</v>
      </c>
      <c r="C145" s="1"/>
      <c r="D145" s="1">
        <v>1</v>
      </c>
      <c r="E145" s="29">
        <v>1.0193679918450561E-3</v>
      </c>
    </row>
    <row r="146" spans="1:5" ht="15" x14ac:dyDescent="0.25">
      <c r="A146" s="25" t="s">
        <v>99</v>
      </c>
      <c r="B146" s="1">
        <v>2</v>
      </c>
      <c r="C146" s="1">
        <v>1</v>
      </c>
      <c r="D146" s="1">
        <v>3</v>
      </c>
      <c r="E146" s="29">
        <v>3.0581039755351682E-3</v>
      </c>
    </row>
    <row r="147" spans="1:5" ht="15" x14ac:dyDescent="0.25">
      <c r="A147" s="25" t="s">
        <v>100</v>
      </c>
      <c r="B147" s="1">
        <v>1</v>
      </c>
      <c r="C147" s="1"/>
      <c r="D147" s="1">
        <v>1</v>
      </c>
      <c r="E147" s="29">
        <v>1.0193679918450561E-3</v>
      </c>
    </row>
    <row r="148" spans="1:5" ht="15" x14ac:dyDescent="0.25">
      <c r="A148" s="25" t="s">
        <v>101</v>
      </c>
      <c r="B148" s="1">
        <v>2</v>
      </c>
      <c r="C148" s="1"/>
      <c r="D148" s="1">
        <v>2</v>
      </c>
      <c r="E148" s="29">
        <v>2.0387359836901123E-3</v>
      </c>
    </row>
    <row r="149" spans="1:5" ht="15" x14ac:dyDescent="0.25">
      <c r="A149" s="25" t="s">
        <v>102</v>
      </c>
      <c r="B149" s="1">
        <v>3</v>
      </c>
      <c r="C149" s="1">
        <v>5</v>
      </c>
      <c r="D149" s="1">
        <v>8</v>
      </c>
      <c r="E149" s="29">
        <v>8.1549439347604492E-3</v>
      </c>
    </row>
    <row r="150" spans="1:5" ht="15" x14ac:dyDescent="0.25">
      <c r="A150" s="25" t="s">
        <v>103</v>
      </c>
      <c r="B150" s="1">
        <v>2</v>
      </c>
      <c r="C150" s="1">
        <v>3</v>
      </c>
      <c r="D150" s="1">
        <v>5</v>
      </c>
      <c r="E150" s="29">
        <v>5.0968399592252805E-3</v>
      </c>
    </row>
    <row r="151" spans="1:5" ht="15" x14ac:dyDescent="0.25">
      <c r="A151" s="25" t="s">
        <v>104</v>
      </c>
      <c r="B151" s="1">
        <v>3</v>
      </c>
      <c r="C151" s="1"/>
      <c r="D151" s="1">
        <v>3</v>
      </c>
      <c r="E151" s="29">
        <v>3.0581039755351682E-3</v>
      </c>
    </row>
    <row r="152" spans="1:5" ht="15" x14ac:dyDescent="0.25">
      <c r="A152" s="25" t="s">
        <v>105</v>
      </c>
      <c r="B152" s="1">
        <v>3</v>
      </c>
      <c r="C152" s="1"/>
      <c r="D152" s="1">
        <v>3</v>
      </c>
      <c r="E152" s="29">
        <v>3.0581039755351682E-3</v>
      </c>
    </row>
    <row r="153" spans="1:5" ht="15" x14ac:dyDescent="0.25">
      <c r="A153" s="25" t="s">
        <v>106</v>
      </c>
      <c r="B153" s="1">
        <v>8</v>
      </c>
      <c r="C153" s="1">
        <v>2</v>
      </c>
      <c r="D153" s="1">
        <v>10</v>
      </c>
      <c r="E153" s="29">
        <v>1.0193679918450561E-2</v>
      </c>
    </row>
    <row r="154" spans="1:5" ht="15" x14ac:dyDescent="0.25">
      <c r="A154" s="25" t="s">
        <v>107</v>
      </c>
      <c r="B154" s="1">
        <v>1</v>
      </c>
      <c r="C154" s="1"/>
      <c r="D154" s="1">
        <v>1</v>
      </c>
      <c r="E154" s="29">
        <v>1.0193679918450561E-3</v>
      </c>
    </row>
    <row r="155" spans="1:5" ht="15" x14ac:dyDescent="0.25">
      <c r="A155" s="25" t="s">
        <v>108</v>
      </c>
      <c r="B155" s="1">
        <v>3</v>
      </c>
      <c r="C155" s="1"/>
      <c r="D155" s="1">
        <v>3</v>
      </c>
      <c r="E155" s="29">
        <v>3.0581039755351682E-3</v>
      </c>
    </row>
    <row r="156" spans="1:5" ht="15" x14ac:dyDescent="0.25">
      <c r="A156" s="25" t="s">
        <v>109</v>
      </c>
      <c r="B156" s="1">
        <v>1</v>
      </c>
      <c r="C156" s="1"/>
      <c r="D156" s="1">
        <v>1</v>
      </c>
      <c r="E156" s="29">
        <v>1.0193679918450561E-3</v>
      </c>
    </row>
    <row r="157" spans="1:5" ht="15" x14ac:dyDescent="0.25">
      <c r="A157" s="25" t="s">
        <v>110</v>
      </c>
      <c r="B157" s="1">
        <v>1</v>
      </c>
      <c r="C157" s="1"/>
      <c r="D157" s="1">
        <v>1</v>
      </c>
      <c r="E157" s="29">
        <v>1.0193679918450561E-3</v>
      </c>
    </row>
    <row r="158" spans="1:5" ht="15" x14ac:dyDescent="0.25">
      <c r="A158" s="25" t="s">
        <v>111</v>
      </c>
      <c r="B158" s="1"/>
      <c r="C158" s="1">
        <v>1</v>
      </c>
      <c r="D158" s="1">
        <v>1</v>
      </c>
      <c r="E158" s="29">
        <v>1.0193679918450561E-3</v>
      </c>
    </row>
    <row r="159" spans="1:5" ht="15" x14ac:dyDescent="0.25">
      <c r="A159" s="25" t="s">
        <v>112</v>
      </c>
      <c r="B159" s="1">
        <v>1</v>
      </c>
      <c r="C159" s="1"/>
      <c r="D159" s="1">
        <v>1</v>
      </c>
      <c r="E159" s="29">
        <v>1.0193679918450561E-3</v>
      </c>
    </row>
    <row r="160" spans="1:5" ht="15" x14ac:dyDescent="0.25">
      <c r="A160" s="25" t="s">
        <v>113</v>
      </c>
      <c r="B160" s="1">
        <v>1</v>
      </c>
      <c r="C160" s="1"/>
      <c r="D160" s="1">
        <v>1</v>
      </c>
      <c r="E160" s="29">
        <v>1.0193679918450561E-3</v>
      </c>
    </row>
    <row r="161" spans="1:5" ht="15" x14ac:dyDescent="0.25">
      <c r="A161" s="25" t="s">
        <v>114</v>
      </c>
      <c r="B161" s="1">
        <v>1</v>
      </c>
      <c r="C161" s="1">
        <v>3</v>
      </c>
      <c r="D161" s="1">
        <v>4</v>
      </c>
      <c r="E161" s="29">
        <v>4.0774719673802246E-3</v>
      </c>
    </row>
    <row r="162" spans="1:5" ht="15" x14ac:dyDescent="0.25">
      <c r="A162" s="25" t="s">
        <v>115</v>
      </c>
      <c r="B162" s="1">
        <v>1</v>
      </c>
      <c r="C162" s="1"/>
      <c r="D162" s="1">
        <v>1</v>
      </c>
      <c r="E162" s="29">
        <v>1.0193679918450561E-3</v>
      </c>
    </row>
    <row r="163" spans="1:5" ht="15" x14ac:dyDescent="0.25">
      <c r="A163" s="25" t="s">
        <v>116</v>
      </c>
      <c r="B163" s="1"/>
      <c r="C163" s="1">
        <v>1</v>
      </c>
      <c r="D163" s="1">
        <v>1</v>
      </c>
      <c r="E163" s="29">
        <v>1.0193679918450561E-3</v>
      </c>
    </row>
    <row r="164" spans="1:5" ht="15" x14ac:dyDescent="0.25">
      <c r="A164" s="25" t="s">
        <v>117</v>
      </c>
      <c r="B164" s="1"/>
      <c r="C164" s="1">
        <v>1</v>
      </c>
      <c r="D164" s="1">
        <v>1</v>
      </c>
      <c r="E164" s="29">
        <v>1.0193679918450561E-3</v>
      </c>
    </row>
    <row r="165" spans="1:5" ht="15" x14ac:dyDescent="0.25">
      <c r="A165" s="25" t="s">
        <v>118</v>
      </c>
      <c r="B165" s="1">
        <v>1</v>
      </c>
      <c r="C165" s="1"/>
      <c r="D165" s="1">
        <v>1</v>
      </c>
      <c r="E165" s="29">
        <v>1.0193679918450561E-3</v>
      </c>
    </row>
    <row r="166" spans="1:5" ht="15" x14ac:dyDescent="0.25">
      <c r="A166" s="25" t="s">
        <v>119</v>
      </c>
      <c r="B166" s="1">
        <v>3</v>
      </c>
      <c r="C166" s="1">
        <v>3</v>
      </c>
      <c r="D166" s="1">
        <v>6</v>
      </c>
      <c r="E166" s="29">
        <v>6.1162079510703364E-3</v>
      </c>
    </row>
    <row r="167" spans="1:5" ht="15" x14ac:dyDescent="0.25">
      <c r="A167" s="25" t="s">
        <v>120</v>
      </c>
      <c r="B167" s="1">
        <v>1</v>
      </c>
      <c r="C167" s="1"/>
      <c r="D167" s="1">
        <v>1</v>
      </c>
      <c r="E167" s="29">
        <v>1.0193679918450561E-3</v>
      </c>
    </row>
    <row r="168" spans="1:5" ht="15" x14ac:dyDescent="0.25">
      <c r="A168" s="25" t="s">
        <v>121</v>
      </c>
      <c r="B168" s="1">
        <v>2</v>
      </c>
      <c r="C168" s="1">
        <v>4</v>
      </c>
      <c r="D168" s="1">
        <v>6</v>
      </c>
      <c r="E168" s="29">
        <v>6.1162079510703364E-3</v>
      </c>
    </row>
    <row r="169" spans="1:5" ht="15" x14ac:dyDescent="0.25">
      <c r="A169" s="25" t="s">
        <v>122</v>
      </c>
      <c r="B169" s="1"/>
      <c r="C169" s="1">
        <v>1</v>
      </c>
      <c r="D169" s="1">
        <v>1</v>
      </c>
      <c r="E169" s="29">
        <v>1.0193679918450561E-3</v>
      </c>
    </row>
    <row r="170" spans="1:5" ht="15" x14ac:dyDescent="0.25">
      <c r="A170" s="25" t="s">
        <v>123</v>
      </c>
      <c r="B170" s="1"/>
      <c r="C170" s="1">
        <v>1</v>
      </c>
      <c r="D170" s="1">
        <v>1</v>
      </c>
      <c r="E170" s="29">
        <v>1.0193679918450561E-3</v>
      </c>
    </row>
    <row r="171" spans="1:5" ht="15" x14ac:dyDescent="0.25">
      <c r="A171" s="25" t="s">
        <v>124</v>
      </c>
      <c r="B171" s="1">
        <v>2</v>
      </c>
      <c r="C171" s="1">
        <v>1</v>
      </c>
      <c r="D171" s="1">
        <v>3</v>
      </c>
      <c r="E171" s="29">
        <v>3.0581039755351682E-3</v>
      </c>
    </row>
    <row r="172" spans="1:5" ht="15" x14ac:dyDescent="0.25">
      <c r="A172" s="25" t="s">
        <v>125</v>
      </c>
      <c r="B172" s="1">
        <v>18</v>
      </c>
      <c r="C172" s="1">
        <v>17</v>
      </c>
      <c r="D172" s="1">
        <v>35</v>
      </c>
      <c r="E172" s="29">
        <v>3.5677879714576963E-2</v>
      </c>
    </row>
    <row r="173" spans="1:5" ht="15" x14ac:dyDescent="0.25">
      <c r="A173" s="25" t="s">
        <v>126</v>
      </c>
      <c r="B173" s="1">
        <v>1</v>
      </c>
      <c r="C173" s="1"/>
      <c r="D173" s="1">
        <v>1</v>
      </c>
      <c r="E173" s="29">
        <v>1.0193679918450561E-3</v>
      </c>
    </row>
    <row r="174" spans="1:5" ht="15" x14ac:dyDescent="0.25">
      <c r="A174" s="25" t="s">
        <v>127</v>
      </c>
      <c r="B174" s="1">
        <v>2</v>
      </c>
      <c r="C174" s="1"/>
      <c r="D174" s="1">
        <v>2</v>
      </c>
      <c r="E174" s="29">
        <v>2.0387359836901123E-3</v>
      </c>
    </row>
    <row r="175" spans="1:5" ht="15" x14ac:dyDescent="0.25">
      <c r="A175" s="25" t="s">
        <v>128</v>
      </c>
      <c r="B175" s="1">
        <v>1</v>
      </c>
      <c r="C175" s="1"/>
      <c r="D175" s="1">
        <v>1</v>
      </c>
      <c r="E175" s="29">
        <v>1.0193679918450561E-3</v>
      </c>
    </row>
    <row r="176" spans="1:5" ht="15" x14ac:dyDescent="0.25">
      <c r="A176" s="25" t="s">
        <v>129</v>
      </c>
      <c r="B176" s="1">
        <v>1</v>
      </c>
      <c r="C176" s="1"/>
      <c r="D176" s="1">
        <v>1</v>
      </c>
      <c r="E176" s="29">
        <v>1.0193679918450561E-3</v>
      </c>
    </row>
    <row r="177" spans="1:5" ht="15" x14ac:dyDescent="0.25">
      <c r="A177" s="25" t="s">
        <v>130</v>
      </c>
      <c r="B177" s="1"/>
      <c r="C177" s="1">
        <v>1</v>
      </c>
      <c r="D177" s="1">
        <v>1</v>
      </c>
      <c r="E177" s="29">
        <v>1.0193679918450561E-3</v>
      </c>
    </row>
    <row r="178" spans="1:5" ht="15" x14ac:dyDescent="0.25">
      <c r="A178" s="25" t="s">
        <v>131</v>
      </c>
      <c r="B178" s="1">
        <v>1</v>
      </c>
      <c r="C178" s="1"/>
      <c r="D178" s="1">
        <v>1</v>
      </c>
      <c r="E178" s="29">
        <v>1.0193679918450561E-3</v>
      </c>
    </row>
    <row r="179" spans="1:5" ht="15" x14ac:dyDescent="0.25">
      <c r="A179" s="25" t="s">
        <v>132</v>
      </c>
      <c r="B179" s="1">
        <v>2</v>
      </c>
      <c r="C179" s="1">
        <v>2</v>
      </c>
      <c r="D179" s="1">
        <v>4</v>
      </c>
      <c r="E179" s="29">
        <v>4.0774719673802246E-3</v>
      </c>
    </row>
    <row r="180" spans="1:5" ht="15" x14ac:dyDescent="0.25">
      <c r="A180" s="25" t="s">
        <v>133</v>
      </c>
      <c r="B180" s="1">
        <v>5</v>
      </c>
      <c r="C180" s="1">
        <v>5</v>
      </c>
      <c r="D180" s="1">
        <v>10</v>
      </c>
      <c r="E180" s="29">
        <v>1.0193679918450561E-2</v>
      </c>
    </row>
    <row r="181" spans="1:5" ht="15" x14ac:dyDescent="0.25">
      <c r="A181" s="25" t="s">
        <v>134</v>
      </c>
      <c r="B181" s="1">
        <v>1</v>
      </c>
      <c r="C181" s="1"/>
      <c r="D181" s="1">
        <v>1</v>
      </c>
      <c r="E181" s="29">
        <v>1.0193679918450561E-3</v>
      </c>
    </row>
    <row r="182" spans="1:5" ht="15" x14ac:dyDescent="0.25">
      <c r="A182" s="25" t="s">
        <v>135</v>
      </c>
      <c r="B182" s="1">
        <v>4</v>
      </c>
      <c r="C182" s="1">
        <v>3</v>
      </c>
      <c r="D182" s="1">
        <v>7</v>
      </c>
      <c r="E182" s="29">
        <v>7.1355759429153924E-3</v>
      </c>
    </row>
    <row r="183" spans="1:5" ht="15" x14ac:dyDescent="0.25">
      <c r="A183" s="25" t="s">
        <v>136</v>
      </c>
      <c r="B183" s="1"/>
      <c r="C183" s="1">
        <v>3</v>
      </c>
      <c r="D183" s="1">
        <v>3</v>
      </c>
      <c r="E183" s="29">
        <v>3.0581039755351682E-3</v>
      </c>
    </row>
    <row r="184" spans="1:5" ht="15" x14ac:dyDescent="0.25">
      <c r="A184" s="25" t="s">
        <v>137</v>
      </c>
      <c r="B184" s="1">
        <v>9</v>
      </c>
      <c r="C184" s="1">
        <v>6</v>
      </c>
      <c r="D184" s="1">
        <v>15</v>
      </c>
      <c r="E184" s="29">
        <v>1.5290519877675841E-2</v>
      </c>
    </row>
    <row r="185" spans="1:5" ht="15" x14ac:dyDescent="0.25">
      <c r="A185" s="25" t="s">
        <v>138</v>
      </c>
      <c r="B185" s="1">
        <v>2</v>
      </c>
      <c r="C185" s="1">
        <v>5</v>
      </c>
      <c r="D185" s="1">
        <v>7</v>
      </c>
      <c r="E185" s="29">
        <v>7.1355759429153924E-3</v>
      </c>
    </row>
    <row r="186" spans="1:5" ht="15" x14ac:dyDescent="0.25">
      <c r="A186" s="25" t="s">
        <v>139</v>
      </c>
      <c r="B186" s="1"/>
      <c r="C186" s="1">
        <v>1</v>
      </c>
      <c r="D186" s="1">
        <v>1</v>
      </c>
      <c r="E186" s="29">
        <v>1.0193679918450561E-3</v>
      </c>
    </row>
    <row r="187" spans="1:5" ht="15" x14ac:dyDescent="0.25">
      <c r="A187" s="25" t="s">
        <v>140</v>
      </c>
      <c r="B187" s="1">
        <v>14</v>
      </c>
      <c r="C187" s="1">
        <v>4</v>
      </c>
      <c r="D187" s="1">
        <v>18</v>
      </c>
      <c r="E187" s="29">
        <v>1.834862385321101E-2</v>
      </c>
    </row>
    <row r="188" spans="1:5" ht="15" x14ac:dyDescent="0.25">
      <c r="A188" s="25" t="s">
        <v>141</v>
      </c>
      <c r="B188" s="1"/>
      <c r="C188" s="1">
        <v>1</v>
      </c>
      <c r="D188" s="1">
        <v>1</v>
      </c>
      <c r="E188" s="29">
        <v>1.0193679918450561E-3</v>
      </c>
    </row>
    <row r="189" spans="1:5" ht="15" x14ac:dyDescent="0.25">
      <c r="A189" s="25" t="s">
        <v>142</v>
      </c>
      <c r="B189" s="1">
        <v>1</v>
      </c>
      <c r="C189" s="1"/>
      <c r="D189" s="1">
        <v>1</v>
      </c>
      <c r="E189" s="29">
        <v>1.0193679918450561E-3</v>
      </c>
    </row>
    <row r="190" spans="1:5" ht="15" x14ac:dyDescent="0.25">
      <c r="A190" s="25" t="s">
        <v>143</v>
      </c>
      <c r="B190" s="1">
        <v>1</v>
      </c>
      <c r="C190" s="1">
        <v>1</v>
      </c>
      <c r="D190" s="1">
        <v>2</v>
      </c>
      <c r="E190" s="29">
        <v>2.0387359836901123E-3</v>
      </c>
    </row>
    <row r="191" spans="1:5" ht="15" x14ac:dyDescent="0.25">
      <c r="A191" s="25" t="s">
        <v>144</v>
      </c>
      <c r="B191" s="1">
        <v>12</v>
      </c>
      <c r="C191" s="1">
        <v>8</v>
      </c>
      <c r="D191" s="1">
        <v>20</v>
      </c>
      <c r="E191" s="29">
        <v>2.0387359836901122E-2</v>
      </c>
    </row>
    <row r="192" spans="1:5" ht="15" x14ac:dyDescent="0.25">
      <c r="A192" s="25" t="s">
        <v>145</v>
      </c>
      <c r="B192" s="1">
        <v>1</v>
      </c>
      <c r="C192" s="1"/>
      <c r="D192" s="1">
        <v>1</v>
      </c>
      <c r="E192" s="29">
        <v>1.0193679918450561E-3</v>
      </c>
    </row>
    <row r="193" spans="1:5" ht="15" x14ac:dyDescent="0.25">
      <c r="A193" s="25" t="s">
        <v>146</v>
      </c>
      <c r="B193" s="1">
        <v>2</v>
      </c>
      <c r="C193" s="1"/>
      <c r="D193" s="1">
        <v>2</v>
      </c>
      <c r="E193" s="29">
        <v>2.0387359836901123E-3</v>
      </c>
    </row>
    <row r="194" spans="1:5" ht="15" x14ac:dyDescent="0.25">
      <c r="A194" s="25" t="s">
        <v>147</v>
      </c>
      <c r="B194" s="1">
        <v>1</v>
      </c>
      <c r="C194" s="1"/>
      <c r="D194" s="1">
        <v>1</v>
      </c>
      <c r="E194" s="29">
        <v>1.0193679918450561E-3</v>
      </c>
    </row>
    <row r="195" spans="1:5" ht="15" x14ac:dyDescent="0.25">
      <c r="A195" s="25" t="s">
        <v>148</v>
      </c>
      <c r="B195" s="1">
        <v>1</v>
      </c>
      <c r="C195" s="1"/>
      <c r="D195" s="1">
        <v>1</v>
      </c>
      <c r="E195" s="29">
        <v>1.0193679918450561E-3</v>
      </c>
    </row>
    <row r="196" spans="1:5" ht="15" x14ac:dyDescent="0.25">
      <c r="A196" s="25" t="s">
        <v>149</v>
      </c>
      <c r="B196" s="1"/>
      <c r="C196" s="1">
        <v>1</v>
      </c>
      <c r="D196" s="1">
        <v>1</v>
      </c>
      <c r="E196" s="29">
        <v>1.0193679918450561E-3</v>
      </c>
    </row>
    <row r="197" spans="1:5" ht="15" x14ac:dyDescent="0.25">
      <c r="A197" s="25" t="s">
        <v>150</v>
      </c>
      <c r="B197" s="1"/>
      <c r="C197" s="1">
        <v>1</v>
      </c>
      <c r="D197" s="1">
        <v>1</v>
      </c>
      <c r="E197" s="29">
        <v>1.0193679918450561E-3</v>
      </c>
    </row>
    <row r="198" spans="1:5" ht="15" x14ac:dyDescent="0.25">
      <c r="A198" s="25" t="s">
        <v>151</v>
      </c>
      <c r="B198" s="1">
        <v>1</v>
      </c>
      <c r="C198" s="1"/>
      <c r="D198" s="1">
        <v>1</v>
      </c>
      <c r="E198" s="29">
        <v>1.0193679918450561E-3</v>
      </c>
    </row>
    <row r="199" spans="1:5" ht="15" x14ac:dyDescent="0.25">
      <c r="A199" s="25" t="s">
        <v>152</v>
      </c>
      <c r="B199" s="1">
        <v>130</v>
      </c>
      <c r="C199" s="1">
        <v>78</v>
      </c>
      <c r="D199" s="1">
        <v>208</v>
      </c>
      <c r="E199" s="29">
        <v>0.21202854230377166</v>
      </c>
    </row>
    <row r="200" spans="1:5" ht="15" x14ac:dyDescent="0.25">
      <c r="A200" s="25" t="s">
        <v>153</v>
      </c>
      <c r="B200" s="1">
        <v>2</v>
      </c>
      <c r="C200" s="1"/>
      <c r="D200" s="1">
        <v>2</v>
      </c>
      <c r="E200" s="29">
        <v>2.0387359836901123E-3</v>
      </c>
    </row>
    <row r="201" spans="1:5" ht="15" x14ac:dyDescent="0.25">
      <c r="A201" s="25" t="s">
        <v>154</v>
      </c>
      <c r="B201" s="1"/>
      <c r="C201" s="1">
        <v>1</v>
      </c>
      <c r="D201" s="1">
        <v>1</v>
      </c>
      <c r="E201" s="29">
        <v>1.0193679918450561E-3</v>
      </c>
    </row>
    <row r="202" spans="1:5" ht="15" x14ac:dyDescent="0.25">
      <c r="A202" s="25" t="s">
        <v>155</v>
      </c>
      <c r="B202" s="1">
        <v>3</v>
      </c>
      <c r="C202" s="1">
        <v>1</v>
      </c>
      <c r="D202" s="1">
        <v>4</v>
      </c>
      <c r="E202" s="29">
        <v>4.0774719673802246E-3</v>
      </c>
    </row>
    <row r="203" spans="1:5" ht="15" x14ac:dyDescent="0.25">
      <c r="A203" s="25" t="s">
        <v>156</v>
      </c>
      <c r="B203" s="1"/>
      <c r="C203" s="1">
        <v>1</v>
      </c>
      <c r="D203" s="1">
        <v>1</v>
      </c>
      <c r="E203" s="29">
        <v>1.0193679918450561E-3</v>
      </c>
    </row>
    <row r="204" spans="1:5" ht="15" x14ac:dyDescent="0.25">
      <c r="A204" s="25" t="s">
        <v>157</v>
      </c>
      <c r="B204" s="1">
        <v>1</v>
      </c>
      <c r="C204" s="1">
        <v>2</v>
      </c>
      <c r="D204" s="1">
        <v>3</v>
      </c>
      <c r="E204" s="29">
        <v>3.0581039755351682E-3</v>
      </c>
    </row>
    <row r="205" spans="1:5" ht="15" x14ac:dyDescent="0.25">
      <c r="A205" s="25" t="s">
        <v>158</v>
      </c>
      <c r="B205" s="1">
        <v>1</v>
      </c>
      <c r="C205" s="1"/>
      <c r="D205" s="1">
        <v>1</v>
      </c>
      <c r="E205" s="29">
        <v>1.0193679918450561E-3</v>
      </c>
    </row>
    <row r="206" spans="1:5" ht="15" x14ac:dyDescent="0.25">
      <c r="A206" s="25" t="s">
        <v>159</v>
      </c>
      <c r="B206" s="1">
        <v>1</v>
      </c>
      <c r="C206" s="1"/>
      <c r="D206" s="1">
        <v>1</v>
      </c>
      <c r="E206" s="29">
        <v>1.0193679918450561E-3</v>
      </c>
    </row>
    <row r="207" spans="1:5" ht="15" x14ac:dyDescent="0.25">
      <c r="A207" s="25" t="s">
        <v>160</v>
      </c>
      <c r="B207" s="1">
        <v>11</v>
      </c>
      <c r="C207" s="1">
        <v>1</v>
      </c>
      <c r="D207" s="1">
        <v>12</v>
      </c>
      <c r="E207" s="29">
        <v>1.2232415902140673E-2</v>
      </c>
    </row>
    <row r="208" spans="1:5" ht="15" x14ac:dyDescent="0.25">
      <c r="A208" s="25" t="s">
        <v>161</v>
      </c>
      <c r="B208" s="1">
        <v>1</v>
      </c>
      <c r="C208" s="1"/>
      <c r="D208" s="1">
        <v>1</v>
      </c>
      <c r="E208" s="29">
        <v>1.0193679918450561E-3</v>
      </c>
    </row>
    <row r="209" spans="1:5" ht="15" x14ac:dyDescent="0.25">
      <c r="A209" s="25" t="s">
        <v>162</v>
      </c>
      <c r="B209" s="1">
        <v>1</v>
      </c>
      <c r="C209" s="1"/>
      <c r="D209" s="1">
        <v>1</v>
      </c>
      <c r="E209" s="29">
        <v>1.0193679918450561E-3</v>
      </c>
    </row>
    <row r="210" spans="1:5" ht="15" x14ac:dyDescent="0.25">
      <c r="A210" s="25" t="s">
        <v>163</v>
      </c>
      <c r="B210" s="1">
        <v>1</v>
      </c>
      <c r="C210" s="1"/>
      <c r="D210" s="1">
        <v>1</v>
      </c>
      <c r="E210" s="29">
        <v>1.0193679918450561E-3</v>
      </c>
    </row>
    <row r="211" spans="1:5" ht="15" x14ac:dyDescent="0.25">
      <c r="A211" s="25" t="s">
        <v>164</v>
      </c>
      <c r="B211" s="1">
        <v>1</v>
      </c>
      <c r="C211" s="1"/>
      <c r="D211" s="1">
        <v>1</v>
      </c>
      <c r="E211" s="29">
        <v>1.0193679918450561E-3</v>
      </c>
    </row>
    <row r="212" spans="1:5" ht="15" x14ac:dyDescent="0.25">
      <c r="A212" s="25" t="s">
        <v>165</v>
      </c>
      <c r="B212" s="1">
        <v>3</v>
      </c>
      <c r="C212" s="1">
        <v>2</v>
      </c>
      <c r="D212" s="1">
        <v>5</v>
      </c>
      <c r="E212" s="29">
        <v>5.0968399592252805E-3</v>
      </c>
    </row>
    <row r="213" spans="1:5" ht="15" x14ac:dyDescent="0.25">
      <c r="A213" s="25" t="s">
        <v>166</v>
      </c>
      <c r="B213" s="1"/>
      <c r="C213" s="1">
        <v>2</v>
      </c>
      <c r="D213" s="1">
        <v>2</v>
      </c>
      <c r="E213" s="29">
        <v>2.0387359836901123E-3</v>
      </c>
    </row>
    <row r="214" spans="1:5" ht="15" x14ac:dyDescent="0.25">
      <c r="A214" s="25" t="s">
        <v>167</v>
      </c>
      <c r="B214" s="1">
        <v>14</v>
      </c>
      <c r="C214" s="1">
        <v>10</v>
      </c>
      <c r="D214" s="1">
        <v>24</v>
      </c>
      <c r="E214" s="29">
        <v>2.4464831804281346E-2</v>
      </c>
    </row>
    <row r="215" spans="1:5" ht="15" x14ac:dyDescent="0.25">
      <c r="A215" s="25" t="s">
        <v>168</v>
      </c>
      <c r="B215" s="1">
        <v>1</v>
      </c>
      <c r="C215" s="1"/>
      <c r="D215" s="1">
        <v>1</v>
      </c>
      <c r="E215" s="29">
        <v>1.0193679918450561E-3</v>
      </c>
    </row>
    <row r="216" spans="1:5" ht="15" x14ac:dyDescent="0.25">
      <c r="A216" s="25" t="s">
        <v>169</v>
      </c>
      <c r="B216" s="1">
        <v>2</v>
      </c>
      <c r="C216" s="1"/>
      <c r="D216" s="1">
        <v>2</v>
      </c>
      <c r="E216" s="29">
        <v>2.0387359836901123E-3</v>
      </c>
    </row>
    <row r="217" spans="1:5" ht="15" x14ac:dyDescent="0.25">
      <c r="A217" s="25" t="s">
        <v>170</v>
      </c>
      <c r="B217" s="1">
        <v>21</v>
      </c>
      <c r="C217" s="1">
        <v>28</v>
      </c>
      <c r="D217" s="1">
        <v>49</v>
      </c>
      <c r="E217" s="29">
        <v>4.9949031600407749E-2</v>
      </c>
    </row>
    <row r="218" spans="1:5" ht="15" x14ac:dyDescent="0.25">
      <c r="A218" s="25" t="s">
        <v>171</v>
      </c>
      <c r="B218" s="1"/>
      <c r="C218" s="1">
        <v>1</v>
      </c>
      <c r="D218" s="1">
        <v>1</v>
      </c>
      <c r="E218" s="29">
        <v>1.0193679918450561E-3</v>
      </c>
    </row>
    <row r="219" spans="1:5" ht="15" x14ac:dyDescent="0.25">
      <c r="A219" s="25" t="s">
        <v>172</v>
      </c>
      <c r="B219" s="1">
        <v>2</v>
      </c>
      <c r="C219" s="1"/>
      <c r="D219" s="1">
        <v>2</v>
      </c>
      <c r="E219" s="29">
        <v>2.0387359836901123E-3</v>
      </c>
    </row>
    <row r="220" spans="1:5" ht="15" x14ac:dyDescent="0.25">
      <c r="A220" s="25" t="s">
        <v>173</v>
      </c>
      <c r="B220" s="1">
        <v>1</v>
      </c>
      <c r="C220" s="1"/>
      <c r="D220" s="1">
        <v>1</v>
      </c>
      <c r="E220" s="29">
        <v>1.0193679918450561E-3</v>
      </c>
    </row>
    <row r="221" spans="1:5" ht="15" x14ac:dyDescent="0.25">
      <c r="A221" s="25" t="s">
        <v>174</v>
      </c>
      <c r="B221" s="1">
        <v>2</v>
      </c>
      <c r="C221" s="1"/>
      <c r="D221" s="1">
        <v>2</v>
      </c>
      <c r="E221" s="29">
        <v>2.0387359836901123E-3</v>
      </c>
    </row>
    <row r="222" spans="1:5" ht="15" x14ac:dyDescent="0.25">
      <c r="A222" s="25" t="s">
        <v>175</v>
      </c>
      <c r="B222" s="1">
        <v>2</v>
      </c>
      <c r="C222" s="1"/>
      <c r="D222" s="1">
        <v>2</v>
      </c>
      <c r="E222" s="29">
        <v>2.0387359836901123E-3</v>
      </c>
    </row>
    <row r="223" spans="1:5" ht="15" x14ac:dyDescent="0.25">
      <c r="A223" s="25" t="s">
        <v>176</v>
      </c>
      <c r="B223" s="1">
        <v>9</v>
      </c>
      <c r="C223" s="1">
        <v>5</v>
      </c>
      <c r="D223" s="1">
        <v>14</v>
      </c>
      <c r="E223" s="29">
        <v>1.4271151885830785E-2</v>
      </c>
    </row>
    <row r="224" spans="1:5" ht="15" x14ac:dyDescent="0.25">
      <c r="A224" s="25" t="s">
        <v>177</v>
      </c>
      <c r="B224" s="1">
        <v>3</v>
      </c>
      <c r="C224" s="1">
        <v>1</v>
      </c>
      <c r="D224" s="1">
        <v>4</v>
      </c>
      <c r="E224" s="29">
        <v>4.0774719673802246E-3</v>
      </c>
    </row>
    <row r="225" spans="1:5" ht="15" x14ac:dyDescent="0.25">
      <c r="A225" s="25" t="s">
        <v>178</v>
      </c>
      <c r="B225" s="1"/>
      <c r="C225" s="1">
        <v>1</v>
      </c>
      <c r="D225" s="1">
        <v>1</v>
      </c>
      <c r="E225" s="29">
        <v>1.0193679918450561E-3</v>
      </c>
    </row>
    <row r="226" spans="1:5" ht="15" x14ac:dyDescent="0.25">
      <c r="A226" s="25" t="s">
        <v>179</v>
      </c>
      <c r="B226" s="1"/>
      <c r="C226" s="1">
        <v>1</v>
      </c>
      <c r="D226" s="1">
        <v>1</v>
      </c>
      <c r="E226" s="29">
        <v>1.0193679918450561E-3</v>
      </c>
    </row>
    <row r="227" spans="1:5" ht="15" x14ac:dyDescent="0.25">
      <c r="A227" s="25" t="s">
        <v>180</v>
      </c>
      <c r="B227" s="1">
        <v>1</v>
      </c>
      <c r="C227" s="1"/>
      <c r="D227" s="1">
        <v>1</v>
      </c>
      <c r="E227" s="29">
        <v>1.0193679918450561E-3</v>
      </c>
    </row>
    <row r="228" spans="1:5" ht="15" x14ac:dyDescent="0.25">
      <c r="A228" s="25" t="s">
        <v>181</v>
      </c>
      <c r="B228" s="1">
        <v>1</v>
      </c>
      <c r="C228" s="1"/>
      <c r="D228" s="1">
        <v>1</v>
      </c>
      <c r="E228" s="29">
        <v>1.0193679918450561E-3</v>
      </c>
    </row>
    <row r="229" spans="1:5" ht="15" x14ac:dyDescent="0.25">
      <c r="A229" s="25" t="s">
        <v>182</v>
      </c>
      <c r="B229" s="1">
        <v>1</v>
      </c>
      <c r="C229" s="1"/>
      <c r="D229" s="1">
        <v>1</v>
      </c>
      <c r="E229" s="29">
        <v>1.0193679918450561E-3</v>
      </c>
    </row>
    <row r="230" spans="1:5" ht="15" x14ac:dyDescent="0.25">
      <c r="A230" s="25" t="s">
        <v>183</v>
      </c>
      <c r="B230" s="1">
        <v>1</v>
      </c>
      <c r="C230" s="1"/>
      <c r="D230" s="1">
        <v>1</v>
      </c>
      <c r="E230" s="29">
        <v>1.0193679918450561E-3</v>
      </c>
    </row>
    <row r="231" spans="1:5" ht="15" x14ac:dyDescent="0.25">
      <c r="A231" s="25" t="s">
        <v>184</v>
      </c>
      <c r="B231" s="1"/>
      <c r="C231" s="1">
        <v>1</v>
      </c>
      <c r="D231" s="1">
        <v>1</v>
      </c>
      <c r="E231" s="29">
        <v>1.0193679918450561E-3</v>
      </c>
    </row>
    <row r="232" spans="1:5" ht="15" x14ac:dyDescent="0.25">
      <c r="A232" s="25" t="s">
        <v>185</v>
      </c>
      <c r="B232" s="1">
        <v>1</v>
      </c>
      <c r="C232" s="1"/>
      <c r="D232" s="1">
        <v>1</v>
      </c>
      <c r="E232" s="29">
        <v>1.0193679918450561E-3</v>
      </c>
    </row>
    <row r="233" spans="1:5" ht="15" x14ac:dyDescent="0.25">
      <c r="A233" s="25" t="s">
        <v>186</v>
      </c>
      <c r="B233" s="1">
        <v>1</v>
      </c>
      <c r="C233" s="1"/>
      <c r="D233" s="1">
        <v>1</v>
      </c>
      <c r="E233" s="29">
        <v>1.0193679918450561E-3</v>
      </c>
    </row>
    <row r="234" spans="1:5" ht="15" x14ac:dyDescent="0.25">
      <c r="A234" s="25" t="s">
        <v>187</v>
      </c>
      <c r="B234" s="1">
        <v>1</v>
      </c>
      <c r="C234" s="1"/>
      <c r="D234" s="1">
        <v>1</v>
      </c>
      <c r="E234" s="29">
        <v>1.0193679918450561E-3</v>
      </c>
    </row>
    <row r="235" spans="1:5" ht="15" x14ac:dyDescent="0.25">
      <c r="A235" s="25" t="s">
        <v>188</v>
      </c>
      <c r="B235" s="1"/>
      <c r="C235" s="1">
        <v>2</v>
      </c>
      <c r="D235" s="1">
        <v>2</v>
      </c>
      <c r="E235" s="29">
        <v>2.0387359836901123E-3</v>
      </c>
    </row>
    <row r="236" spans="1:5" ht="15" x14ac:dyDescent="0.25">
      <c r="A236" s="25" t="s">
        <v>189</v>
      </c>
      <c r="B236" s="1">
        <v>3</v>
      </c>
      <c r="C236" s="1">
        <v>1</v>
      </c>
      <c r="D236" s="1">
        <v>4</v>
      </c>
      <c r="E236" s="29">
        <v>4.0774719673802246E-3</v>
      </c>
    </row>
    <row r="237" spans="1:5" ht="15" x14ac:dyDescent="0.25">
      <c r="A237" s="25" t="s">
        <v>190</v>
      </c>
      <c r="B237" s="1"/>
      <c r="C237" s="1">
        <v>1</v>
      </c>
      <c r="D237" s="1">
        <v>1</v>
      </c>
      <c r="E237" s="29">
        <v>1.0193679918450561E-3</v>
      </c>
    </row>
    <row r="238" spans="1:5" ht="15" x14ac:dyDescent="0.25">
      <c r="A238" s="25" t="s">
        <v>191</v>
      </c>
      <c r="B238" s="1">
        <v>1</v>
      </c>
      <c r="C238" s="1"/>
      <c r="D238" s="1">
        <v>1</v>
      </c>
      <c r="E238" s="29">
        <v>1.0193679918450561E-3</v>
      </c>
    </row>
    <row r="239" spans="1:5" ht="15" x14ac:dyDescent="0.25">
      <c r="A239" s="25" t="s">
        <v>192</v>
      </c>
      <c r="B239" s="1">
        <v>1</v>
      </c>
      <c r="C239" s="1"/>
      <c r="D239" s="1">
        <v>1</v>
      </c>
      <c r="E239" s="29">
        <v>1.0193679918450561E-3</v>
      </c>
    </row>
    <row r="240" spans="1:5" ht="15" x14ac:dyDescent="0.25">
      <c r="A240" s="25" t="s">
        <v>193</v>
      </c>
      <c r="B240" s="1">
        <v>5</v>
      </c>
      <c r="C240" s="1">
        <v>3</v>
      </c>
      <c r="D240" s="1">
        <v>8</v>
      </c>
      <c r="E240" s="29">
        <v>8.1549439347604492E-3</v>
      </c>
    </row>
    <row r="241" spans="1:5" ht="15" x14ac:dyDescent="0.25">
      <c r="A241" s="25" t="s">
        <v>194</v>
      </c>
      <c r="B241" s="1">
        <v>2</v>
      </c>
      <c r="C241" s="1">
        <v>2</v>
      </c>
      <c r="D241" s="1">
        <v>4</v>
      </c>
      <c r="E241" s="29">
        <v>4.0774719673802246E-3</v>
      </c>
    </row>
    <row r="242" spans="1:5" ht="15" x14ac:dyDescent="0.25">
      <c r="A242" s="25" t="s">
        <v>195</v>
      </c>
      <c r="B242" s="1">
        <v>1</v>
      </c>
      <c r="C242" s="1">
        <v>2</v>
      </c>
      <c r="D242" s="1">
        <v>3</v>
      </c>
      <c r="E242" s="29">
        <v>3.0581039755351682E-3</v>
      </c>
    </row>
    <row r="243" spans="1:5" ht="15" x14ac:dyDescent="0.25">
      <c r="A243" s="25" t="s">
        <v>196</v>
      </c>
      <c r="B243" s="1"/>
      <c r="C243" s="1">
        <v>1</v>
      </c>
      <c r="D243" s="1">
        <v>1</v>
      </c>
      <c r="E243" s="29">
        <v>1.0193679918450561E-3</v>
      </c>
    </row>
    <row r="244" spans="1:5" ht="15" x14ac:dyDescent="0.25">
      <c r="A244" s="25" t="s">
        <v>197</v>
      </c>
      <c r="B244" s="1">
        <v>5</v>
      </c>
      <c r="C244" s="1">
        <v>2</v>
      </c>
      <c r="D244" s="1">
        <v>7</v>
      </c>
      <c r="E244" s="29">
        <v>7.1355759429153924E-3</v>
      </c>
    </row>
    <row r="245" spans="1:5" ht="15" x14ac:dyDescent="0.25">
      <c r="A245" s="25" t="s">
        <v>198</v>
      </c>
      <c r="B245" s="1">
        <v>1</v>
      </c>
      <c r="C245" s="1"/>
      <c r="D245" s="1">
        <v>1</v>
      </c>
      <c r="E245" s="29">
        <v>1.0193679918450561E-3</v>
      </c>
    </row>
    <row r="246" spans="1:5" ht="15" x14ac:dyDescent="0.25">
      <c r="A246" s="25" t="s">
        <v>199</v>
      </c>
      <c r="B246" s="1">
        <v>1</v>
      </c>
      <c r="C246" s="1"/>
      <c r="D246" s="1">
        <v>1</v>
      </c>
      <c r="E246" s="29">
        <v>1.0193679918450561E-3</v>
      </c>
    </row>
    <row r="247" spans="1:5" ht="15" x14ac:dyDescent="0.25">
      <c r="A247" s="25" t="s">
        <v>200</v>
      </c>
      <c r="B247" s="1"/>
      <c r="C247" s="1">
        <v>1</v>
      </c>
      <c r="D247" s="1">
        <v>1</v>
      </c>
      <c r="E247" s="29">
        <v>1.0193679918450561E-3</v>
      </c>
    </row>
    <row r="248" spans="1:5" ht="15" x14ac:dyDescent="0.25">
      <c r="A248" s="25" t="s">
        <v>201</v>
      </c>
      <c r="B248" s="1">
        <v>1</v>
      </c>
      <c r="C248" s="1"/>
      <c r="D248" s="1">
        <v>1</v>
      </c>
      <c r="E248" s="29">
        <v>1.0193679918450561E-3</v>
      </c>
    </row>
    <row r="249" spans="1:5" ht="15" x14ac:dyDescent="0.25">
      <c r="A249" s="25" t="s">
        <v>202</v>
      </c>
      <c r="B249" s="1">
        <v>1</v>
      </c>
      <c r="C249" s="1"/>
      <c r="D249" s="1">
        <v>1</v>
      </c>
      <c r="E249" s="29">
        <v>1.0193679918450561E-3</v>
      </c>
    </row>
    <row r="250" spans="1:5" ht="15" x14ac:dyDescent="0.25">
      <c r="A250" s="25" t="s">
        <v>203</v>
      </c>
      <c r="B250" s="1">
        <v>2</v>
      </c>
      <c r="C250" s="1"/>
      <c r="D250" s="1">
        <v>2</v>
      </c>
      <c r="E250" s="29">
        <v>2.0387359836901123E-3</v>
      </c>
    </row>
    <row r="251" spans="1:5" ht="15" x14ac:dyDescent="0.25">
      <c r="A251" s="25" t="s">
        <v>204</v>
      </c>
      <c r="B251" s="1">
        <v>1</v>
      </c>
      <c r="C251" s="1"/>
      <c r="D251" s="1">
        <v>1</v>
      </c>
      <c r="E251" s="29">
        <v>1.0193679918450561E-3</v>
      </c>
    </row>
    <row r="252" spans="1:5" ht="15" x14ac:dyDescent="0.25">
      <c r="A252" s="25" t="s">
        <v>205</v>
      </c>
      <c r="B252" s="1">
        <v>1</v>
      </c>
      <c r="C252" s="1"/>
      <c r="D252" s="1">
        <v>1</v>
      </c>
      <c r="E252" s="29">
        <v>1.0193679918450561E-3</v>
      </c>
    </row>
    <row r="253" spans="1:5" ht="15" x14ac:dyDescent="0.25">
      <c r="A253" s="25" t="s">
        <v>206</v>
      </c>
      <c r="B253" s="1"/>
      <c r="C253" s="1">
        <v>2</v>
      </c>
      <c r="D253" s="1">
        <v>2</v>
      </c>
      <c r="E253" s="29">
        <v>2.0387359836901123E-3</v>
      </c>
    </row>
    <row r="254" spans="1:5" ht="15" x14ac:dyDescent="0.25">
      <c r="A254" s="25" t="s">
        <v>207</v>
      </c>
      <c r="B254" s="1">
        <v>2</v>
      </c>
      <c r="C254" s="1">
        <v>1</v>
      </c>
      <c r="D254" s="1">
        <v>3</v>
      </c>
      <c r="E254" s="29">
        <v>3.0581039755351682E-3</v>
      </c>
    </row>
    <row r="255" spans="1:5" ht="15" x14ac:dyDescent="0.25">
      <c r="A255" s="25" t="s">
        <v>208</v>
      </c>
      <c r="B255" s="1">
        <v>1</v>
      </c>
      <c r="C255" s="1"/>
      <c r="D255" s="1">
        <v>1</v>
      </c>
      <c r="E255" s="29">
        <v>1.0193679918450561E-3</v>
      </c>
    </row>
    <row r="256" spans="1:5" ht="15" x14ac:dyDescent="0.25">
      <c r="A256" s="25" t="s">
        <v>209</v>
      </c>
      <c r="B256" s="1">
        <v>1</v>
      </c>
      <c r="C256" s="1"/>
      <c r="D256" s="1">
        <v>1</v>
      </c>
      <c r="E256" s="29">
        <v>1.0193679918450561E-3</v>
      </c>
    </row>
    <row r="257" spans="1:5" ht="15" x14ac:dyDescent="0.25">
      <c r="A257" s="25" t="s">
        <v>210</v>
      </c>
      <c r="B257" s="1"/>
      <c r="C257" s="1">
        <v>1</v>
      </c>
      <c r="D257" s="1">
        <v>1</v>
      </c>
      <c r="E257" s="29">
        <v>1.0193679918450561E-3</v>
      </c>
    </row>
    <row r="258" spans="1:5" ht="15" x14ac:dyDescent="0.25">
      <c r="A258" s="25" t="s">
        <v>211</v>
      </c>
      <c r="B258" s="1">
        <v>1</v>
      </c>
      <c r="C258" s="1"/>
      <c r="D258" s="1">
        <v>1</v>
      </c>
      <c r="E258" s="29">
        <v>1.0193679918450561E-3</v>
      </c>
    </row>
    <row r="259" spans="1:5" ht="15" x14ac:dyDescent="0.25">
      <c r="A259" s="25" t="s">
        <v>212</v>
      </c>
      <c r="B259" s="1">
        <v>8</v>
      </c>
      <c r="C259" s="1">
        <v>9</v>
      </c>
      <c r="D259" s="1">
        <v>17</v>
      </c>
      <c r="E259" s="29">
        <v>1.7329255861365953E-2</v>
      </c>
    </row>
    <row r="260" spans="1:5" ht="15" x14ac:dyDescent="0.25">
      <c r="A260" s="25" t="s">
        <v>213</v>
      </c>
      <c r="B260" s="1">
        <v>1</v>
      </c>
      <c r="C260" s="1"/>
      <c r="D260" s="1">
        <v>1</v>
      </c>
      <c r="E260" s="29">
        <v>1.0193679918450561E-3</v>
      </c>
    </row>
    <row r="261" spans="1:5" ht="15" x14ac:dyDescent="0.25">
      <c r="A261" s="25" t="s">
        <v>214</v>
      </c>
      <c r="B261" s="1">
        <v>1</v>
      </c>
      <c r="C261" s="1"/>
      <c r="D261" s="1">
        <v>1</v>
      </c>
      <c r="E261" s="29">
        <v>1.0193679918450561E-3</v>
      </c>
    </row>
    <row r="262" spans="1:5" ht="15" x14ac:dyDescent="0.25">
      <c r="A262" s="25" t="s">
        <v>215</v>
      </c>
      <c r="B262" s="1">
        <v>3</v>
      </c>
      <c r="C262" s="1">
        <v>2</v>
      </c>
      <c r="D262" s="1">
        <v>5</v>
      </c>
      <c r="E262" s="29">
        <v>5.0968399592252805E-3</v>
      </c>
    </row>
    <row r="263" spans="1:5" ht="15" x14ac:dyDescent="0.25">
      <c r="A263" s="25" t="s">
        <v>216</v>
      </c>
      <c r="B263" s="1">
        <v>1</v>
      </c>
      <c r="C263" s="1">
        <v>1</v>
      </c>
      <c r="D263" s="1">
        <v>2</v>
      </c>
      <c r="E263" s="29">
        <v>2.0387359836901123E-3</v>
      </c>
    </row>
    <row r="264" spans="1:5" ht="15" x14ac:dyDescent="0.25">
      <c r="A264" s="25" t="s">
        <v>217</v>
      </c>
      <c r="B264" s="1"/>
      <c r="C264" s="1">
        <v>1</v>
      </c>
      <c r="D264" s="1">
        <v>1</v>
      </c>
      <c r="E264" s="29">
        <v>1.0193679918450561E-3</v>
      </c>
    </row>
    <row r="265" spans="1:5" ht="15" x14ac:dyDescent="0.25">
      <c r="A265" s="25" t="s">
        <v>218</v>
      </c>
      <c r="B265" s="1">
        <v>1</v>
      </c>
      <c r="C265" s="1"/>
      <c r="D265" s="1">
        <v>1</v>
      </c>
      <c r="E265" s="29">
        <v>1.0193679918450561E-3</v>
      </c>
    </row>
    <row r="266" spans="1:5" ht="15" x14ac:dyDescent="0.25">
      <c r="A266" s="25" t="s">
        <v>219</v>
      </c>
      <c r="B266" s="1"/>
      <c r="C266" s="1">
        <v>2</v>
      </c>
      <c r="D266" s="1">
        <v>2</v>
      </c>
      <c r="E266" s="29">
        <v>2.0387359836901123E-3</v>
      </c>
    </row>
    <row r="267" spans="1:5" ht="15" x14ac:dyDescent="0.25">
      <c r="A267" s="25" t="s">
        <v>220</v>
      </c>
      <c r="B267" s="1"/>
      <c r="C267" s="1">
        <v>1</v>
      </c>
      <c r="D267" s="1">
        <v>1</v>
      </c>
      <c r="E267" s="29">
        <v>1.0193679918450561E-3</v>
      </c>
    </row>
    <row r="268" spans="1:5" ht="15" x14ac:dyDescent="0.25">
      <c r="A268" s="25" t="s">
        <v>221</v>
      </c>
      <c r="B268" s="1">
        <v>1</v>
      </c>
      <c r="C268" s="1"/>
      <c r="D268" s="1">
        <v>1</v>
      </c>
      <c r="E268" s="29">
        <v>1.0193679918450561E-3</v>
      </c>
    </row>
    <row r="269" spans="1:5" ht="15" x14ac:dyDescent="0.25">
      <c r="A269" s="25" t="s">
        <v>222</v>
      </c>
      <c r="B269" s="1"/>
      <c r="C269" s="1">
        <v>1</v>
      </c>
      <c r="D269" s="1">
        <v>1</v>
      </c>
      <c r="E269" s="29">
        <v>1.0193679918450561E-3</v>
      </c>
    </row>
    <row r="270" spans="1:5" ht="15" x14ac:dyDescent="0.25">
      <c r="A270" s="25" t="s">
        <v>223</v>
      </c>
      <c r="B270" s="1">
        <v>2</v>
      </c>
      <c r="C270" s="1">
        <v>3</v>
      </c>
      <c r="D270" s="1">
        <v>5</v>
      </c>
      <c r="E270" s="29">
        <v>5.0968399592252805E-3</v>
      </c>
    </row>
    <row r="271" spans="1:5" ht="15" x14ac:dyDescent="0.25">
      <c r="A271" s="25" t="s">
        <v>224</v>
      </c>
      <c r="B271" s="1"/>
      <c r="C271" s="1">
        <v>1</v>
      </c>
      <c r="D271" s="1">
        <v>1</v>
      </c>
      <c r="E271" s="29">
        <v>1.0193679918450561E-3</v>
      </c>
    </row>
    <row r="272" spans="1:5" ht="15" x14ac:dyDescent="0.25">
      <c r="A272" s="25" t="s">
        <v>225</v>
      </c>
      <c r="B272" s="1">
        <v>2</v>
      </c>
      <c r="C272" s="1">
        <v>1</v>
      </c>
      <c r="D272" s="1">
        <v>3</v>
      </c>
      <c r="E272" s="29">
        <v>3.0581039755351682E-3</v>
      </c>
    </row>
    <row r="273" spans="1:5" ht="15" x14ac:dyDescent="0.25">
      <c r="A273" s="25" t="s">
        <v>226</v>
      </c>
      <c r="B273" s="1"/>
      <c r="C273" s="1">
        <v>1</v>
      </c>
      <c r="D273" s="1">
        <v>1</v>
      </c>
      <c r="E273" s="29">
        <v>1.0193679918450561E-3</v>
      </c>
    </row>
    <row r="274" spans="1:5" ht="15" x14ac:dyDescent="0.25">
      <c r="A274" s="25" t="s">
        <v>227</v>
      </c>
      <c r="B274" s="1">
        <v>1</v>
      </c>
      <c r="C274" s="1"/>
      <c r="D274" s="1">
        <v>1</v>
      </c>
      <c r="E274" s="29">
        <v>1.0193679918450561E-3</v>
      </c>
    </row>
    <row r="275" spans="1:5" ht="15" x14ac:dyDescent="0.25">
      <c r="A275" s="25" t="s">
        <v>228</v>
      </c>
      <c r="B275" s="1"/>
      <c r="C275" s="1">
        <v>1</v>
      </c>
      <c r="D275" s="1">
        <v>1</v>
      </c>
      <c r="E275" s="29">
        <v>1.0193679918450561E-3</v>
      </c>
    </row>
    <row r="276" spans="1:5" ht="15" x14ac:dyDescent="0.25">
      <c r="A276" s="25" t="s">
        <v>229</v>
      </c>
      <c r="B276" s="1">
        <v>3</v>
      </c>
      <c r="C276" s="1">
        <v>1</v>
      </c>
      <c r="D276" s="1">
        <v>4</v>
      </c>
      <c r="E276" s="29">
        <v>4.0774719673802246E-3</v>
      </c>
    </row>
    <row r="277" spans="1:5" ht="15" x14ac:dyDescent="0.25">
      <c r="A277" s="25" t="s">
        <v>230</v>
      </c>
      <c r="B277" s="1">
        <v>10</v>
      </c>
      <c r="C277" s="1">
        <v>8</v>
      </c>
      <c r="D277" s="1">
        <v>18</v>
      </c>
      <c r="E277" s="29">
        <v>1.834862385321101E-2</v>
      </c>
    </row>
    <row r="278" spans="1:5" ht="15" x14ac:dyDescent="0.25">
      <c r="A278" s="25" t="s">
        <v>231</v>
      </c>
      <c r="B278" s="1">
        <v>1</v>
      </c>
      <c r="C278" s="1"/>
      <c r="D278" s="1">
        <v>1</v>
      </c>
      <c r="E278" s="29">
        <v>1.0193679918450561E-3</v>
      </c>
    </row>
    <row r="279" spans="1:5" ht="15" x14ac:dyDescent="0.25">
      <c r="A279" s="25" t="s">
        <v>232</v>
      </c>
      <c r="B279" s="1">
        <v>2</v>
      </c>
      <c r="C279" s="1">
        <v>1</v>
      </c>
      <c r="D279" s="1">
        <v>3</v>
      </c>
      <c r="E279" s="29">
        <v>3.0581039755351682E-3</v>
      </c>
    </row>
    <row r="280" spans="1:5" ht="15" x14ac:dyDescent="0.25">
      <c r="A280" s="25" t="s">
        <v>233</v>
      </c>
      <c r="B280" s="1">
        <v>8</v>
      </c>
      <c r="C280" s="1">
        <v>3</v>
      </c>
      <c r="D280" s="1">
        <v>11</v>
      </c>
      <c r="E280" s="29">
        <v>1.1213047910295617E-2</v>
      </c>
    </row>
    <row r="281" spans="1:5" ht="15" x14ac:dyDescent="0.25">
      <c r="A281" s="25" t="s">
        <v>234</v>
      </c>
      <c r="B281" s="1">
        <v>1</v>
      </c>
      <c r="C281" s="1">
        <v>1</v>
      </c>
      <c r="D281" s="1">
        <v>2</v>
      </c>
      <c r="E281" s="29">
        <v>2.0387359836901123E-3</v>
      </c>
    </row>
    <row r="282" spans="1:5" ht="15" x14ac:dyDescent="0.25">
      <c r="A282" s="25" t="s">
        <v>235</v>
      </c>
      <c r="B282" s="1">
        <v>1</v>
      </c>
      <c r="C282" s="1"/>
      <c r="D282" s="1">
        <v>1</v>
      </c>
      <c r="E282" s="29">
        <v>1.0193679918450561E-3</v>
      </c>
    </row>
    <row r="283" spans="1:5" ht="15" x14ac:dyDescent="0.25">
      <c r="A283" s="25" t="s">
        <v>236</v>
      </c>
      <c r="B283" s="1"/>
      <c r="C283" s="1">
        <v>3</v>
      </c>
      <c r="D283" s="1">
        <v>3</v>
      </c>
      <c r="E283" s="29">
        <v>3.0581039755351682E-3</v>
      </c>
    </row>
    <row r="284" spans="1:5" ht="15" x14ac:dyDescent="0.25">
      <c r="A284" s="25" t="s">
        <v>237</v>
      </c>
      <c r="B284" s="1">
        <v>1</v>
      </c>
      <c r="C284" s="1"/>
      <c r="D284" s="1">
        <v>1</v>
      </c>
      <c r="E284" s="29">
        <v>1.0193679918450561E-3</v>
      </c>
    </row>
    <row r="285" spans="1:5" ht="15" x14ac:dyDescent="0.25">
      <c r="A285" s="25" t="s">
        <v>238</v>
      </c>
      <c r="B285" s="1">
        <v>17</v>
      </c>
      <c r="C285" s="1">
        <v>20</v>
      </c>
      <c r="D285" s="1">
        <v>37</v>
      </c>
      <c r="E285" s="29">
        <v>3.7716615698267071E-2</v>
      </c>
    </row>
    <row r="286" spans="1:5" ht="15" x14ac:dyDescent="0.25">
      <c r="A286" s="25" t="s">
        <v>239</v>
      </c>
      <c r="B286" s="1">
        <v>1</v>
      </c>
      <c r="C286" s="1"/>
      <c r="D286" s="1">
        <v>1</v>
      </c>
      <c r="E286" s="29">
        <v>1.0193679918450561E-3</v>
      </c>
    </row>
    <row r="287" spans="1:5" ht="15" x14ac:dyDescent="0.25">
      <c r="A287" s="25" t="s">
        <v>240</v>
      </c>
      <c r="B287" s="1">
        <v>3</v>
      </c>
      <c r="C287" s="1">
        <v>3</v>
      </c>
      <c r="D287" s="1">
        <v>6</v>
      </c>
      <c r="E287" s="29">
        <v>6.1162079510703364E-3</v>
      </c>
    </row>
    <row r="288" spans="1:5" ht="15" x14ac:dyDescent="0.25">
      <c r="A288" s="25" t="s">
        <v>241</v>
      </c>
      <c r="B288" s="1">
        <v>2</v>
      </c>
      <c r="C288" s="1">
        <v>2</v>
      </c>
      <c r="D288" s="1">
        <v>4</v>
      </c>
      <c r="E288" s="29">
        <v>4.0774719673802246E-3</v>
      </c>
    </row>
    <row r="289" spans="1:5" ht="15" x14ac:dyDescent="0.25">
      <c r="A289" s="25" t="s">
        <v>242</v>
      </c>
      <c r="B289" s="1"/>
      <c r="C289" s="1">
        <v>1</v>
      </c>
      <c r="D289" s="1">
        <v>1</v>
      </c>
      <c r="E289" s="29">
        <v>1.0193679918450561E-3</v>
      </c>
    </row>
    <row r="290" spans="1:5" ht="15" x14ac:dyDescent="0.25">
      <c r="A290" s="25" t="s">
        <v>243</v>
      </c>
      <c r="B290" s="1"/>
      <c r="C290" s="1">
        <v>1</v>
      </c>
      <c r="D290" s="1">
        <v>1</v>
      </c>
      <c r="E290" s="29">
        <v>1.0193679918450561E-3</v>
      </c>
    </row>
    <row r="291" spans="1:5" ht="15" x14ac:dyDescent="0.25">
      <c r="A291" s="25" t="s">
        <v>244</v>
      </c>
      <c r="B291" s="1">
        <v>1</v>
      </c>
      <c r="C291" s="1">
        <v>3</v>
      </c>
      <c r="D291" s="1">
        <v>4</v>
      </c>
      <c r="E291" s="29">
        <v>4.0774719673802246E-3</v>
      </c>
    </row>
    <row r="292" spans="1:5" ht="15" x14ac:dyDescent="0.25">
      <c r="A292" s="25" t="s">
        <v>245</v>
      </c>
      <c r="B292" s="1">
        <v>2</v>
      </c>
      <c r="C292" s="1"/>
      <c r="D292" s="1">
        <v>2</v>
      </c>
      <c r="E292" s="29">
        <v>2.0387359836901123E-3</v>
      </c>
    </row>
    <row r="293" spans="1:5" ht="15" x14ac:dyDescent="0.25">
      <c r="A293" s="25" t="s">
        <v>246</v>
      </c>
      <c r="B293" s="1"/>
      <c r="C293" s="1">
        <v>1</v>
      </c>
      <c r="D293" s="1">
        <v>1</v>
      </c>
      <c r="E293" s="29">
        <v>1.0193679918450561E-3</v>
      </c>
    </row>
    <row r="294" spans="1:5" ht="15" x14ac:dyDescent="0.25">
      <c r="A294" s="25" t="s">
        <v>247</v>
      </c>
      <c r="B294" s="1">
        <v>2</v>
      </c>
      <c r="C294" s="1"/>
      <c r="D294" s="1">
        <v>2</v>
      </c>
      <c r="E294" s="29">
        <v>2.0387359836901123E-3</v>
      </c>
    </row>
    <row r="295" spans="1:5" ht="15" x14ac:dyDescent="0.25">
      <c r="A295" s="25" t="s">
        <v>248</v>
      </c>
      <c r="B295" s="1">
        <v>1</v>
      </c>
      <c r="C295" s="1"/>
      <c r="D295" s="1">
        <v>1</v>
      </c>
      <c r="E295" s="29">
        <v>1.0193679918450561E-3</v>
      </c>
    </row>
    <row r="296" spans="1:5" ht="15" x14ac:dyDescent="0.25">
      <c r="A296" s="25" t="s">
        <v>249</v>
      </c>
      <c r="B296" s="1">
        <v>1</v>
      </c>
      <c r="C296" s="1"/>
      <c r="D296" s="1">
        <v>1</v>
      </c>
      <c r="E296" s="29">
        <v>1.0193679918450561E-3</v>
      </c>
    </row>
    <row r="297" spans="1:5" ht="15" x14ac:dyDescent="0.25">
      <c r="A297" s="25" t="s">
        <v>250</v>
      </c>
      <c r="B297" s="1">
        <v>2</v>
      </c>
      <c r="C297" s="1"/>
      <c r="D297" s="1">
        <v>2</v>
      </c>
      <c r="E297" s="29">
        <v>2.0387359836901123E-3</v>
      </c>
    </row>
    <row r="298" spans="1:5" ht="15" x14ac:dyDescent="0.25">
      <c r="A298" s="25" t="s">
        <v>251</v>
      </c>
      <c r="B298" s="1"/>
      <c r="C298" s="1">
        <v>2</v>
      </c>
      <c r="D298" s="1">
        <v>2</v>
      </c>
      <c r="E298" s="29">
        <v>2.0387359836901123E-3</v>
      </c>
    </row>
    <row r="299" spans="1:5" ht="15" x14ac:dyDescent="0.25">
      <c r="A299" s="25" t="s">
        <v>252</v>
      </c>
      <c r="B299" s="1"/>
      <c r="C299" s="1">
        <v>1</v>
      </c>
      <c r="D299" s="1">
        <v>1</v>
      </c>
      <c r="E299" s="29">
        <v>1.0193679918450561E-3</v>
      </c>
    </row>
    <row r="300" spans="1:5" ht="15" x14ac:dyDescent="0.25">
      <c r="A300" s="25" t="s">
        <v>253</v>
      </c>
      <c r="B300" s="1">
        <v>106</v>
      </c>
      <c r="C300" s="1">
        <v>86</v>
      </c>
      <c r="D300" s="1">
        <v>192</v>
      </c>
      <c r="E300" s="29">
        <v>0.19571865443425077</v>
      </c>
    </row>
    <row r="301" spans="1:5" ht="15" x14ac:dyDescent="0.25">
      <c r="A301" s="25" t="s">
        <v>254</v>
      </c>
      <c r="B301" s="1">
        <v>1</v>
      </c>
      <c r="C301" s="1"/>
      <c r="D301" s="1">
        <v>1</v>
      </c>
      <c r="E301" s="29">
        <v>1.0193679918450561E-3</v>
      </c>
    </row>
    <row r="302" spans="1:5" ht="15" x14ac:dyDescent="0.25">
      <c r="A302" s="25" t="s">
        <v>255</v>
      </c>
      <c r="B302" s="1"/>
      <c r="C302" s="1">
        <v>1</v>
      </c>
      <c r="D302" s="1">
        <v>1</v>
      </c>
      <c r="E302" s="29">
        <v>1.0193679918450561E-3</v>
      </c>
    </row>
    <row r="303" spans="1:5" ht="15" x14ac:dyDescent="0.25">
      <c r="A303" s="25" t="s">
        <v>256</v>
      </c>
      <c r="B303" s="1">
        <v>1</v>
      </c>
      <c r="C303" s="1"/>
      <c r="D303" s="1">
        <v>1</v>
      </c>
      <c r="E303" s="29">
        <v>1.0193679918450561E-3</v>
      </c>
    </row>
    <row r="304" spans="1:5" ht="15" x14ac:dyDescent="0.25">
      <c r="A304" s="25" t="s">
        <v>257</v>
      </c>
      <c r="B304" s="1"/>
      <c r="C304" s="1">
        <v>1</v>
      </c>
      <c r="D304" s="1">
        <v>1</v>
      </c>
      <c r="E304" s="29">
        <v>1.0193679918450561E-3</v>
      </c>
    </row>
    <row r="305" spans="1:5" ht="15" x14ac:dyDescent="0.25">
      <c r="A305" s="25" t="s">
        <v>269</v>
      </c>
      <c r="B305" s="3">
        <v>571</v>
      </c>
      <c r="C305" s="3">
        <v>410</v>
      </c>
      <c r="D305" s="3">
        <v>981</v>
      </c>
      <c r="E305" s="29">
        <v>1</v>
      </c>
    </row>
    <row r="306" spans="1:5" ht="15" thickBot="1" x14ac:dyDescent="0.25">
      <c r="A306" s="18"/>
      <c r="B306" s="19"/>
      <c r="C306" s="19"/>
      <c r="D306" s="19"/>
      <c r="E306" s="20"/>
    </row>
  </sheetData>
  <sheetProtection algorithmName="SHA-512" hashValue="5EuLj9L1I5Ca5LBAJ/rHQSw52de8B6Dxwr/ZARnfjYCNabFMWowr61kCaI0bKV7LR4JK0wUdLZ1BOqW9XMYSMg==" saltValue="qNQ7kOPQ9A1eXAcCH2rAPw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Osnat Ben Azar</dc:creator>
  <cp:lastModifiedBy>Neta Sela</cp:lastModifiedBy>
  <cp:lastPrinted>2019-03-10T12:23:22Z</cp:lastPrinted>
  <dcterms:created xsi:type="dcterms:W3CDTF">2019-02-20T13:43:09Z</dcterms:created>
  <dcterms:modified xsi:type="dcterms:W3CDTF">2019-03-10T12:41:25Z</dcterms:modified>
</cp:coreProperties>
</file>