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יחיאל\"/>
    </mc:Choice>
  </mc:AlternateContent>
  <bookViews>
    <workbookView xWindow="0" yWindow="0" windowWidth="21570" windowHeight="8085"/>
  </bookViews>
  <sheets>
    <sheet name="חד פעמי 2019, 2020 ו-2021" sheetId="3" r:id="rId1"/>
    <sheet name="גיליון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K5" i="3" s="1"/>
  <c r="I5" i="3"/>
  <c r="D12" i="3"/>
  <c r="G9" i="3"/>
  <c r="H9" i="3" s="1"/>
  <c r="J9" i="3" s="1"/>
  <c r="G10" i="3"/>
  <c r="H10" i="3" s="1"/>
  <c r="J10" i="3" s="1"/>
  <c r="G11" i="3"/>
  <c r="H11" i="3" s="1"/>
  <c r="J11" i="3" s="1"/>
  <c r="G6" i="3"/>
  <c r="H6" i="3" s="1"/>
  <c r="K6" i="3" s="1"/>
  <c r="G7" i="3"/>
  <c r="I7" i="3" s="1"/>
  <c r="G8" i="3"/>
  <c r="I8" i="3" s="1"/>
  <c r="I3" i="3"/>
  <c r="G4" i="3"/>
  <c r="I4" i="3" s="1"/>
  <c r="F4" i="3"/>
  <c r="F5" i="3"/>
  <c r="F6" i="3"/>
  <c r="F7" i="3"/>
  <c r="F8" i="3"/>
  <c r="F9" i="3"/>
  <c r="F10" i="3"/>
  <c r="F11" i="3"/>
  <c r="F3" i="3"/>
  <c r="K11" i="3" l="1"/>
  <c r="J6" i="3"/>
  <c r="K10" i="3"/>
  <c r="J5" i="3"/>
  <c r="K9" i="3"/>
  <c r="H8" i="3"/>
  <c r="H7" i="3"/>
  <c r="F12" i="3"/>
  <c r="I11" i="3"/>
  <c r="H4" i="3"/>
  <c r="I10" i="3"/>
  <c r="I6" i="3"/>
  <c r="I9" i="3"/>
  <c r="H3" i="3"/>
  <c r="J7" i="3" l="1"/>
  <c r="K7" i="3"/>
  <c r="J3" i="3"/>
  <c r="K3" i="3"/>
  <c r="J4" i="3"/>
  <c r="K4" i="3"/>
  <c r="J8" i="3"/>
  <c r="K8" i="3"/>
  <c r="I12" i="3"/>
  <c r="J12" i="3" l="1"/>
</calcChain>
</file>

<file path=xl/sharedStrings.xml><?xml version="1.0" encoding="utf-8"?>
<sst xmlns="http://schemas.openxmlformats.org/spreadsheetml/2006/main" count="21" uniqueCount="17">
  <si>
    <t>מפיות דו שכבתיות 33*33 חלק לבן (50 יח')</t>
  </si>
  <si>
    <t>כמות</t>
  </si>
  <si>
    <t>צלחת פלסטיק חד"פ גדולה (50 יח')</t>
  </si>
  <si>
    <t>צלחת פלסטיק חד"פ קטנה (50 יח')</t>
  </si>
  <si>
    <t>סכין פלסטיק חד"פ (100 יח')</t>
  </si>
  <si>
    <t>מזלגות פלסטיק חד"פ (100 יח')</t>
  </si>
  <si>
    <t>כפיות פלסטיק חד"פ (100 יח')</t>
  </si>
  <si>
    <t>כוס שתיה מעוצבת נייר 310 סמ"ק 1/50</t>
  </si>
  <si>
    <t>כוסות פלסטיק לשתיה קרה (100 יח' בשרוול)</t>
  </si>
  <si>
    <t xml:space="preserve"> כוס שתיה מעוצבת 250 מ"ל מקרטון (100 יח' בשרוול)</t>
  </si>
  <si>
    <t>מחיר</t>
  </si>
  <si>
    <t>פריט</t>
  </si>
  <si>
    <t>הוצאה כספית</t>
  </si>
  <si>
    <t xml:space="preserve"> מנורמל 2021( *2)</t>
  </si>
  <si>
    <t xml:space="preserve"> כמות מנורמל</t>
  </si>
  <si>
    <t>הוצאה מנורמלת</t>
  </si>
  <si>
    <t>הפחתה בין 21 ל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</si>
</sst>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₪&quot;\ #,##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0" fontId="2" fillId="0" borderId="1" xfId="0" applyFont="1" applyBorder="1"/>
    <xf numFmtId="164" fontId="2" fillId="0" borderId="1" xfId="2" applyNumberFormat="1" applyFont="1" applyBorder="1"/>
    <xf numFmtId="44" fontId="2" fillId="0" borderId="1" xfId="1" applyFont="1" applyBorder="1"/>
    <xf numFmtId="3" fontId="2" fillId="0" borderId="1" xfId="0" applyNumberFormat="1" applyFont="1" applyBorder="1"/>
    <xf numFmtId="165" fontId="2" fillId="0" borderId="1" xfId="0" applyNumberFormat="1" applyFont="1" applyBorder="1"/>
    <xf numFmtId="44" fontId="2" fillId="2" borderId="0" xfId="0" applyNumberFormat="1" applyFont="1" applyFill="1"/>
    <xf numFmtId="165" fontId="2" fillId="2" borderId="0" xfId="0" applyNumberFormat="1" applyFont="1" applyFill="1"/>
    <xf numFmtId="165" fontId="2" fillId="2" borderId="1" xfId="0" applyNumberFormat="1" applyFont="1" applyFill="1" applyBorder="1"/>
    <xf numFmtId="9" fontId="2" fillId="0" borderId="1" xfId="3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rightToLeft="1" tabSelected="1" workbookViewId="0">
      <selection activeCell="I14" sqref="I14"/>
    </sheetView>
  </sheetViews>
  <sheetFormatPr defaultRowHeight="15.75" x14ac:dyDescent="0.25"/>
  <cols>
    <col min="1" max="1" width="39.625" style="1" customWidth="1"/>
    <col min="2" max="3" width="9" style="1"/>
    <col min="4" max="4" width="11.875" style="1" bestFit="1" customWidth="1"/>
    <col min="5" max="5" width="9" style="1"/>
    <col min="6" max="6" width="10.5" style="1" bestFit="1" customWidth="1"/>
    <col min="7" max="7" width="9" style="1"/>
    <col min="8" max="8" width="11.125" style="1" bestFit="1" customWidth="1"/>
    <col min="9" max="9" width="12" style="1" customWidth="1"/>
    <col min="10" max="10" width="13" style="1" bestFit="1" customWidth="1"/>
    <col min="11" max="11" width="16.75" style="1" bestFit="1" customWidth="1"/>
    <col min="12" max="16384" width="9" style="1"/>
  </cols>
  <sheetData>
    <row r="1" spans="1:11" x14ac:dyDescent="0.25">
      <c r="A1" s="12" t="s">
        <v>11</v>
      </c>
      <c r="B1" s="12" t="s">
        <v>10</v>
      </c>
      <c r="C1" s="12">
        <v>2019</v>
      </c>
      <c r="D1" s="12"/>
      <c r="E1" s="12">
        <v>2020</v>
      </c>
      <c r="F1" s="12"/>
      <c r="G1" s="13" t="s">
        <v>13</v>
      </c>
      <c r="H1" s="14"/>
      <c r="I1" s="14"/>
      <c r="J1" s="15"/>
      <c r="K1" s="3"/>
    </row>
    <row r="2" spans="1:11" x14ac:dyDescent="0.25">
      <c r="A2" s="12"/>
      <c r="B2" s="12"/>
      <c r="C2" s="3" t="s">
        <v>1</v>
      </c>
      <c r="D2" s="3" t="s">
        <v>12</v>
      </c>
      <c r="E2" s="3" t="s">
        <v>1</v>
      </c>
      <c r="F2" s="3" t="s">
        <v>12</v>
      </c>
      <c r="G2" s="3" t="s">
        <v>1</v>
      </c>
      <c r="H2" s="3" t="s">
        <v>14</v>
      </c>
      <c r="I2" s="3" t="s">
        <v>12</v>
      </c>
      <c r="J2" s="3" t="s">
        <v>15</v>
      </c>
      <c r="K2" s="2" t="s">
        <v>16</v>
      </c>
    </row>
    <row r="3" spans="1:11" x14ac:dyDescent="0.25">
      <c r="A3" s="3" t="s">
        <v>9</v>
      </c>
      <c r="B3" s="5">
        <v>7.4</v>
      </c>
      <c r="C3" s="6">
        <v>12105</v>
      </c>
      <c r="D3" s="5">
        <v>89577</v>
      </c>
      <c r="E3" s="4">
        <v>11720</v>
      </c>
      <c r="F3" s="7">
        <f>E3*B3</f>
        <v>86728</v>
      </c>
      <c r="G3" s="4">
        <v>1989</v>
      </c>
      <c r="H3" s="4">
        <f>2*G3</f>
        <v>3978</v>
      </c>
      <c r="I3" s="7">
        <f t="shared" ref="I3:I11" si="0">G3*B3</f>
        <v>14718.6</v>
      </c>
      <c r="J3" s="7">
        <f>H3*B3</f>
        <v>29437.200000000001</v>
      </c>
      <c r="K3" s="11">
        <f>((H3-C3)/C3)</f>
        <v>-0.67137546468401488</v>
      </c>
    </row>
    <row r="4" spans="1:11" x14ac:dyDescent="0.25">
      <c r="A4" s="3" t="s">
        <v>8</v>
      </c>
      <c r="B4" s="5">
        <v>2.35</v>
      </c>
      <c r="C4" s="6">
        <v>10061</v>
      </c>
      <c r="D4" s="5">
        <v>23643.35</v>
      </c>
      <c r="E4" s="4">
        <v>7651</v>
      </c>
      <c r="F4" s="7">
        <f t="shared" ref="F4:F11" si="1">E4*B4</f>
        <v>17979.850000000002</v>
      </c>
      <c r="G4" s="4">
        <f>30+40+16+180+60+20+60+20+20+30+30+716-20+850</f>
        <v>2052</v>
      </c>
      <c r="H4" s="4">
        <f>2*G4</f>
        <v>4104</v>
      </c>
      <c r="I4" s="7">
        <f t="shared" si="0"/>
        <v>4822.2</v>
      </c>
      <c r="J4" s="7">
        <f t="shared" ref="J4:J11" si="2">H4*B4</f>
        <v>9644.4</v>
      </c>
      <c r="K4" s="11">
        <f t="shared" ref="K4:K11" si="3">((H4-C4)/C4)</f>
        <v>-0.59208826160421424</v>
      </c>
    </row>
    <row r="5" spans="1:11" x14ac:dyDescent="0.25">
      <c r="A5" s="3" t="s">
        <v>7</v>
      </c>
      <c r="B5" s="5">
        <v>7.2</v>
      </c>
      <c r="C5" s="6">
        <v>4268</v>
      </c>
      <c r="D5" s="5">
        <v>30729.599999999999</v>
      </c>
      <c r="E5" s="4">
        <v>10</v>
      </c>
      <c r="F5" s="7">
        <f t="shared" si="1"/>
        <v>72</v>
      </c>
      <c r="G5" s="4">
        <v>0</v>
      </c>
      <c r="H5" s="4">
        <f t="shared" ref="H5:H11" si="4">2*G5</f>
        <v>0</v>
      </c>
      <c r="I5" s="7">
        <f t="shared" si="0"/>
        <v>0</v>
      </c>
      <c r="J5" s="7">
        <f t="shared" si="2"/>
        <v>0</v>
      </c>
      <c r="K5" s="11">
        <f t="shared" si="3"/>
        <v>-1</v>
      </c>
    </row>
    <row r="6" spans="1:11" x14ac:dyDescent="0.25">
      <c r="A6" s="3" t="s">
        <v>6</v>
      </c>
      <c r="B6" s="5">
        <v>2.1800000000000002</v>
      </c>
      <c r="C6" s="6">
        <v>11135</v>
      </c>
      <c r="D6" s="5">
        <v>24274.3</v>
      </c>
      <c r="E6" s="4">
        <v>8748</v>
      </c>
      <c r="F6" s="7">
        <f t="shared" si="1"/>
        <v>19070.640000000003</v>
      </c>
      <c r="G6" s="4">
        <f>16+20+20+50+100+50+160+40+200+80+8+50+13+20+100+36+30+881+551</f>
        <v>2425</v>
      </c>
      <c r="H6" s="4">
        <f t="shared" si="4"/>
        <v>4850</v>
      </c>
      <c r="I6" s="7">
        <f t="shared" si="0"/>
        <v>5286.5</v>
      </c>
      <c r="J6" s="7">
        <f t="shared" si="2"/>
        <v>10573</v>
      </c>
      <c r="K6" s="11">
        <f t="shared" si="3"/>
        <v>-0.56443646160754379</v>
      </c>
    </row>
    <row r="7" spans="1:11" x14ac:dyDescent="0.25">
      <c r="A7" s="3" t="s">
        <v>5</v>
      </c>
      <c r="B7" s="5">
        <v>2.9</v>
      </c>
      <c r="C7" s="6">
        <v>1791</v>
      </c>
      <c r="D7" s="5">
        <v>5193.8999999999996</v>
      </c>
      <c r="E7" s="4">
        <v>1434</v>
      </c>
      <c r="F7" s="7">
        <f t="shared" si="1"/>
        <v>4158.5999999999995</v>
      </c>
      <c r="G7" s="4">
        <f>10+100+20+4+30+20+17+30+10+20+205+228</f>
        <v>694</v>
      </c>
      <c r="H7" s="4">
        <f t="shared" si="4"/>
        <v>1388</v>
      </c>
      <c r="I7" s="7">
        <f t="shared" si="0"/>
        <v>2012.6</v>
      </c>
      <c r="J7" s="7">
        <f t="shared" si="2"/>
        <v>4025.2</v>
      </c>
      <c r="K7" s="11">
        <f t="shared" si="3"/>
        <v>-0.2250139586823004</v>
      </c>
    </row>
    <row r="8" spans="1:11" x14ac:dyDescent="0.25">
      <c r="A8" s="3" t="s">
        <v>4</v>
      </c>
      <c r="B8" s="5">
        <v>2.9</v>
      </c>
      <c r="C8" s="6">
        <v>825</v>
      </c>
      <c r="D8" s="5">
        <v>2392.5</v>
      </c>
      <c r="E8" s="4">
        <v>307</v>
      </c>
      <c r="F8" s="7">
        <f t="shared" si="1"/>
        <v>890.3</v>
      </c>
      <c r="G8" s="4">
        <f>3+100+4+10</f>
        <v>117</v>
      </c>
      <c r="H8" s="4">
        <f t="shared" si="4"/>
        <v>234</v>
      </c>
      <c r="I8" s="7">
        <f t="shared" si="0"/>
        <v>339.3</v>
      </c>
      <c r="J8" s="7">
        <f t="shared" si="2"/>
        <v>678.6</v>
      </c>
      <c r="K8" s="11">
        <f t="shared" si="3"/>
        <v>-0.71636363636363631</v>
      </c>
    </row>
    <row r="9" spans="1:11" x14ac:dyDescent="0.25">
      <c r="A9" s="3" t="s">
        <v>3</v>
      </c>
      <c r="B9" s="5">
        <v>2.7</v>
      </c>
      <c r="C9" s="6">
        <v>1537</v>
      </c>
      <c r="D9" s="5">
        <v>4149.8999999999996</v>
      </c>
      <c r="E9" s="4">
        <v>259</v>
      </c>
      <c r="F9" s="7">
        <f t="shared" si="1"/>
        <v>699.30000000000007</v>
      </c>
      <c r="G9" s="4">
        <f>15+100+30+30+20+20+50+10+30+20+10+5+172+260</f>
        <v>772</v>
      </c>
      <c r="H9" s="4">
        <f t="shared" si="4"/>
        <v>1544</v>
      </c>
      <c r="I9" s="7">
        <f t="shared" si="0"/>
        <v>2084.4</v>
      </c>
      <c r="J9" s="7">
        <f t="shared" si="2"/>
        <v>4168.8</v>
      </c>
      <c r="K9" s="11">
        <f t="shared" si="3"/>
        <v>4.554326610279766E-3</v>
      </c>
    </row>
    <row r="10" spans="1:11" x14ac:dyDescent="0.25">
      <c r="A10" s="3" t="s">
        <v>2</v>
      </c>
      <c r="B10" s="5">
        <v>3.5</v>
      </c>
      <c r="C10" s="6">
        <v>3642</v>
      </c>
      <c r="D10" s="5">
        <v>12747</v>
      </c>
      <c r="E10" s="4">
        <v>2008</v>
      </c>
      <c r="F10" s="7">
        <f t="shared" si="1"/>
        <v>7028</v>
      </c>
      <c r="G10" s="4">
        <f>5+10+20+15+90+5+6+15</f>
        <v>166</v>
      </c>
      <c r="H10" s="4">
        <f t="shared" si="4"/>
        <v>332</v>
      </c>
      <c r="I10" s="7">
        <f t="shared" si="0"/>
        <v>581</v>
      </c>
      <c r="J10" s="7">
        <f t="shared" si="2"/>
        <v>1162</v>
      </c>
      <c r="K10" s="11">
        <f t="shared" si="3"/>
        <v>-0.90884129599121366</v>
      </c>
    </row>
    <row r="11" spans="1:11" ht="15" customHeight="1" x14ac:dyDescent="0.25">
      <c r="A11" s="3" t="s">
        <v>0</v>
      </c>
      <c r="B11" s="5">
        <v>3.2</v>
      </c>
      <c r="C11" s="6">
        <v>950</v>
      </c>
      <c r="D11" s="5">
        <v>3040</v>
      </c>
      <c r="E11" s="3">
        <v>90</v>
      </c>
      <c r="F11" s="7">
        <f t="shared" si="1"/>
        <v>288</v>
      </c>
      <c r="G11" s="4">
        <f>10+4+30+3+5</f>
        <v>52</v>
      </c>
      <c r="H11" s="4">
        <f t="shared" si="4"/>
        <v>104</v>
      </c>
      <c r="I11" s="7">
        <f t="shared" si="0"/>
        <v>166.4</v>
      </c>
      <c r="J11" s="7">
        <f t="shared" si="2"/>
        <v>332.8</v>
      </c>
      <c r="K11" s="11">
        <f t="shared" si="3"/>
        <v>-0.89052631578947372</v>
      </c>
    </row>
    <row r="12" spans="1:11" x14ac:dyDescent="0.25">
      <c r="D12" s="8">
        <f>SUM(D3:D11)</f>
        <v>195747.55</v>
      </c>
      <c r="F12" s="9">
        <f>SUM(F3:F11)</f>
        <v>136914.69</v>
      </c>
      <c r="I12" s="10">
        <f>SUM(I3:I11)</f>
        <v>30011</v>
      </c>
      <c r="J12" s="10">
        <f>SUM(J3:J11)</f>
        <v>60022</v>
      </c>
    </row>
  </sheetData>
  <mergeCells count="5">
    <mergeCell ref="B1:B2"/>
    <mergeCell ref="A1:A2"/>
    <mergeCell ref="C1:D1"/>
    <mergeCell ref="E1:F1"/>
    <mergeCell ref="G1:J1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חד פעמי 2019, 2020 ו-2021</vt:lpstr>
      <vt:lpstr>גיליון1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 peleg</dc:creator>
  <cp:lastModifiedBy>Marianna Segal</cp:lastModifiedBy>
  <dcterms:created xsi:type="dcterms:W3CDTF">2021-09-05T09:25:30Z</dcterms:created>
  <dcterms:modified xsi:type="dcterms:W3CDTF">2021-09-13T08:56:59Z</dcterms:modified>
</cp:coreProperties>
</file>