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אריאלה נחמה\"/>
    </mc:Choice>
  </mc:AlternateContent>
  <bookViews>
    <workbookView xWindow="0" yWindow="0" windowWidth="19200" windowHeight="1248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7" i="1" l="1"/>
  <c r="G116" i="1"/>
  <c r="G115" i="1"/>
  <c r="G114" i="1"/>
  <c r="G113" i="1"/>
  <c r="G112" i="1"/>
  <c r="G111" i="1"/>
  <c r="G110" i="1"/>
  <c r="G109" i="1"/>
  <c r="F108" i="1"/>
  <c r="G107" i="1"/>
  <c r="G106" i="1"/>
  <c r="G105" i="1"/>
  <c r="G104" i="1"/>
  <c r="G103" i="1"/>
  <c r="G102" i="1"/>
  <c r="G101" i="1"/>
  <c r="G100" i="1"/>
  <c r="G99" i="1"/>
  <c r="F98" i="1"/>
  <c r="G97" i="1"/>
  <c r="F96" i="1"/>
  <c r="G95" i="1"/>
  <c r="G94" i="1"/>
  <c r="G93" i="1"/>
  <c r="G92" i="1"/>
  <c r="F91" i="1"/>
  <c r="F90" i="1"/>
  <c r="F89" i="1"/>
  <c r="F88" i="1"/>
  <c r="G87" i="1"/>
  <c r="G86" i="1"/>
  <c r="F85" i="1"/>
  <c r="G84" i="1"/>
  <c r="F83" i="1"/>
  <c r="G82" i="1"/>
  <c r="G81" i="1"/>
  <c r="G80" i="1"/>
  <c r="F79" i="1"/>
  <c r="F78" i="1"/>
  <c r="G77" i="1"/>
  <c r="G76" i="1"/>
  <c r="F75" i="1"/>
  <c r="G74" i="1"/>
  <c r="G73" i="1"/>
  <c r="F72" i="1"/>
  <c r="F71" i="1"/>
  <c r="G70" i="1"/>
  <c r="G69" i="1"/>
  <c r="G68" i="1"/>
  <c r="F67" i="1"/>
  <c r="F66" i="1"/>
  <c r="G65" i="1"/>
  <c r="G64" i="1"/>
  <c r="G63" i="1"/>
  <c r="F62" i="1"/>
  <c r="F61" i="1"/>
  <c r="F60" i="1"/>
  <c r="F59" i="1"/>
  <c r="F58" i="1"/>
  <c r="F57" i="1"/>
  <c r="G56" i="1"/>
  <c r="F54" i="1"/>
  <c r="F53" i="1"/>
  <c r="G52" i="1"/>
  <c r="G51" i="1"/>
  <c r="G50" i="1"/>
  <c r="F49" i="1"/>
  <c r="F48" i="1"/>
  <c r="F47" i="1"/>
  <c r="G46" i="1"/>
  <c r="F42" i="1"/>
  <c r="F41" i="1"/>
  <c r="G40" i="1"/>
  <c r="G39" i="1"/>
  <c r="G38" i="1"/>
  <c r="G37" i="1"/>
  <c r="G36" i="1"/>
  <c r="G34" i="1"/>
  <c r="G33" i="1"/>
  <c r="G32" i="1"/>
  <c r="G31" i="1"/>
  <c r="G30" i="1"/>
  <c r="G29" i="1"/>
  <c r="G28" i="1"/>
  <c r="G27" i="1"/>
  <c r="G26" i="1"/>
  <c r="E25" i="1"/>
  <c r="G25" i="1" s="1"/>
  <c r="G24" i="1"/>
  <c r="E24" i="1"/>
  <c r="G23" i="1"/>
  <c r="G22" i="1"/>
  <c r="G21" i="1"/>
  <c r="E21" i="1"/>
  <c r="G20" i="1"/>
  <c r="G19" i="1"/>
  <c r="G18" i="1"/>
  <c r="G17" i="1"/>
  <c r="G16" i="1"/>
  <c r="G15" i="1"/>
  <c r="G14" i="1"/>
  <c r="E13" i="1"/>
  <c r="G13" i="1" s="1"/>
  <c r="E12" i="1"/>
  <c r="G12" i="1" s="1"/>
  <c r="E11" i="1"/>
  <c r="G11" i="1" s="1"/>
</calcChain>
</file>

<file path=xl/sharedStrings.xml><?xml version="1.0" encoding="utf-8"?>
<sst xmlns="http://schemas.openxmlformats.org/spreadsheetml/2006/main" count="219" uniqueCount="118">
  <si>
    <t>רשות המסים נסיעות לחו"ל בתפקיד לשנת 2018</t>
  </si>
  <si>
    <t>מס'</t>
  </si>
  <si>
    <t>תאריכי נסיעה</t>
  </si>
  <si>
    <t>יעד</t>
  </si>
  <si>
    <t xml:space="preserve">מס' הימים </t>
  </si>
  <si>
    <t>טיסות</t>
  </si>
  <si>
    <t>שהיה</t>
  </si>
  <si>
    <t>סה"כ</t>
  </si>
  <si>
    <t>28.1.18-1.2.18</t>
  </si>
  <si>
    <t>פריז</t>
  </si>
  <si>
    <t>22-24.1.18</t>
  </si>
  <si>
    <t>שוויץ-ברן</t>
  </si>
  <si>
    <t>30.1.18-1.2.18</t>
  </si>
  <si>
    <t>לונדון</t>
  </si>
  <si>
    <t>6-11.2.18</t>
  </si>
  <si>
    <t>26.2.18-1.3.18</t>
  </si>
  <si>
    <t>12-14.2.18</t>
  </si>
  <si>
    <t>ארהב</t>
  </si>
  <si>
    <t>12-16.3.18</t>
  </si>
  <si>
    <t>29.5.18-4.6.18</t>
  </si>
  <si>
    <t>וושניגטון</t>
  </si>
  <si>
    <t>3-7.6.18</t>
  </si>
  <si>
    <t>לונדון ופיז</t>
  </si>
  <si>
    <t>13-14.6.18</t>
  </si>
  <si>
    <t>17-21.6.18</t>
  </si>
  <si>
    <t>פנמה</t>
  </si>
  <si>
    <t>25.6.18-1.7.18</t>
  </si>
  <si>
    <t>11-15.7.18</t>
  </si>
  <si>
    <t>22-26.4.18</t>
  </si>
  <si>
    <t>12-14.8.18</t>
  </si>
  <si>
    <t>9-12.10.18</t>
  </si>
  <si>
    <t>15-21.10.18</t>
  </si>
  <si>
    <t>14-18.10.18</t>
  </si>
  <si>
    <t>הולנד</t>
  </si>
  <si>
    <t>18-23.11.18</t>
  </si>
  <si>
    <t>25-29.11.18</t>
  </si>
  <si>
    <t>14-18.1.18</t>
  </si>
  <si>
    <t>ספרד</t>
  </si>
  <si>
    <t>20-26.1.18</t>
  </si>
  <si>
    <t>סין</t>
  </si>
  <si>
    <t>21-24.1.18</t>
  </si>
  <si>
    <t>18-23.2.18</t>
  </si>
  <si>
    <t>צרפת</t>
  </si>
  <si>
    <t>30.1-3.2.18</t>
  </si>
  <si>
    <t>11-13.3.18</t>
  </si>
  <si>
    <t>7-9.2.18</t>
  </si>
  <si>
    <t>בלגיה</t>
  </si>
  <si>
    <t>18-25.2.18</t>
  </si>
  <si>
    <t>מקסיקו</t>
  </si>
  <si>
    <t>22-27.4.18</t>
  </si>
  <si>
    <t>קופנהגן</t>
  </si>
  <si>
    <t>5-8.3.18</t>
  </si>
  <si>
    <t>11-16.3.18</t>
  </si>
  <si>
    <t>11-15.4.18</t>
  </si>
  <si>
    <t>רוסיה</t>
  </si>
  <si>
    <t>2-6.5.18</t>
  </si>
  <si>
    <t>6-9.3.18</t>
  </si>
  <si>
    <t>1-5.5.18</t>
  </si>
  <si>
    <t>גרמניה</t>
  </si>
  <si>
    <t>הונגריה</t>
  </si>
  <si>
    <t>13-16.4.18</t>
  </si>
  <si>
    <t>בריטניה</t>
  </si>
  <si>
    <t>29.4-7.5.18</t>
  </si>
  <si>
    <t>ארה"ב</t>
  </si>
  <si>
    <t>24.6-1.7.18</t>
  </si>
  <si>
    <t>22-25.4.18</t>
  </si>
  <si>
    <t>22-25.5.18</t>
  </si>
  <si>
    <t>פולין</t>
  </si>
  <si>
    <t>2-10.6.18</t>
  </si>
  <si>
    <t>אזרביג'אן</t>
  </si>
  <si>
    <t>5-8.6.18</t>
  </si>
  <si>
    <t>22-26.10.18</t>
  </si>
  <si>
    <t>11-17.5.18</t>
  </si>
  <si>
    <t>21-22.5.18</t>
  </si>
  <si>
    <t>23-29.5.18</t>
  </si>
  <si>
    <t>דרום אפריקה</t>
  </si>
  <si>
    <t>24-30.6.18</t>
  </si>
  <si>
    <t>גאנה</t>
  </si>
  <si>
    <t>22-29.7.18</t>
  </si>
  <si>
    <t>הונג קונג</t>
  </si>
  <si>
    <t>7-19.7.18</t>
  </si>
  <si>
    <t>אנגליה</t>
  </si>
  <si>
    <t>8-11.7.18</t>
  </si>
  <si>
    <t>24-26.7.18</t>
  </si>
  <si>
    <t>מצרים</t>
  </si>
  <si>
    <t>12-15.8.18</t>
  </si>
  <si>
    <t>3-20.9.18</t>
  </si>
  <si>
    <t>טנזניה</t>
  </si>
  <si>
    <t>10-13.10.18</t>
  </si>
  <si>
    <t>סרביה</t>
  </si>
  <si>
    <t>16-20.10.18</t>
  </si>
  <si>
    <t>מרוקו</t>
  </si>
  <si>
    <t>14-19.10.18</t>
  </si>
  <si>
    <t>17-21.10.18</t>
  </si>
  <si>
    <t>14-17.10.18</t>
  </si>
  <si>
    <t>22.10-1.11.18</t>
  </si>
  <si>
    <t>ארה"ב וקנדה</t>
  </si>
  <si>
    <t>27.10-7.11</t>
  </si>
  <si>
    <t>1-7.11.18</t>
  </si>
  <si>
    <t>20-24.10.18</t>
  </si>
  <si>
    <t>3-8.11.18</t>
  </si>
  <si>
    <t>ארגנטינה ואורוגוואי</t>
  </si>
  <si>
    <t>7-8.11.18</t>
  </si>
  <si>
    <t>ירדן</t>
  </si>
  <si>
    <t>25-28.11.18</t>
  </si>
  <si>
    <t>בריסל</t>
  </si>
  <si>
    <t>2-6.12.18</t>
  </si>
  <si>
    <t>הודו</t>
  </si>
  <si>
    <t>25-27.11.18</t>
  </si>
  <si>
    <t>23-27.11.18</t>
  </si>
  <si>
    <t>27-30.11.18</t>
  </si>
  <si>
    <t>27-10-5.11.18</t>
  </si>
  <si>
    <t>שנחאי</t>
  </si>
  <si>
    <t>19-22.11.18</t>
  </si>
  <si>
    <t>1-6.12.18</t>
  </si>
  <si>
    <t>1-5.12.18</t>
  </si>
  <si>
    <t>ישראל</t>
  </si>
  <si>
    <t>16-19.12.18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</si>
</sst>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.00"/>
  </numFmts>
  <fonts count="9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sz val="12"/>
      <color theme="1"/>
      <name val="David"/>
      <family val="2"/>
    </font>
    <font>
      <sz val="10"/>
      <color theme="1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3" fontId="6" fillId="0" borderId="1" xfId="0" applyNumberFormat="1" applyFont="1" applyBorder="1" applyAlignment="1"/>
    <xf numFmtId="3" fontId="6" fillId="0" borderId="6" xfId="0" applyNumberFormat="1" applyFont="1" applyFill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0" fontId="8" fillId="0" borderId="1" xfId="0" applyFont="1" applyBorder="1"/>
    <xf numFmtId="0" fontId="6" fillId="0" borderId="5" xfId="0" applyFont="1" applyBorder="1" applyAlignment="1">
      <alignment horizontal="center"/>
    </xf>
    <xf numFmtId="3" fontId="1" fillId="0" borderId="5" xfId="0" applyNumberFormat="1" applyFont="1" applyBorder="1"/>
    <xf numFmtId="3" fontId="6" fillId="0" borderId="5" xfId="0" applyNumberFormat="1" applyFont="1" applyBorder="1" applyAlignment="1">
      <alignment horizontal="right"/>
    </xf>
    <xf numFmtId="0" fontId="5" fillId="0" borderId="1" xfId="0" applyFont="1" applyFill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0" fillId="0" borderId="1" xfId="0" applyBorder="1"/>
    <xf numFmtId="0" fontId="6" fillId="0" borderId="7" xfId="0" applyFont="1" applyBorder="1" applyAlignment="1">
      <alignment horizontal="right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3" fontId="1" fillId="0" borderId="7" xfId="0" applyNumberFormat="1" applyFont="1" applyBorder="1"/>
    <xf numFmtId="0" fontId="1" fillId="0" borderId="7" xfId="0" applyFont="1" applyBorder="1" applyAlignment="1">
      <alignment horizontal="right"/>
    </xf>
    <xf numFmtId="0" fontId="0" fillId="0" borderId="7" xfId="0" applyBorder="1"/>
    <xf numFmtId="1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1</xdr:col>
      <xdr:colOff>904875</xdr:colOff>
      <xdr:row>90</xdr:row>
      <xdr:rowOff>38100</xdr:rowOff>
    </xdr:to>
    <xdr:pic>
      <xdr:nvPicPr>
        <xdr:cNvPr id="2" name="תמונה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061475" y="18011775"/>
          <a:ext cx="9048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rightToLeft="1" tabSelected="1" workbookViewId="0">
      <selection sqref="A1:XFD1048576"/>
    </sheetView>
  </sheetViews>
  <sheetFormatPr defaultRowHeight="15" x14ac:dyDescent="0.25"/>
  <cols>
    <col min="1" max="1" width="4.75" style="1" customWidth="1"/>
    <col min="2" max="2" width="15.875" style="1" customWidth="1"/>
    <col min="3" max="3" width="12.375" style="1" customWidth="1"/>
    <col min="4" max="4" width="10.25" style="1" customWidth="1"/>
    <col min="5" max="5" width="10" style="59" bestFit="1" customWidth="1"/>
    <col min="6" max="6" width="10.125" style="9" bestFit="1" customWidth="1"/>
    <col min="7" max="7" width="14.625" style="9" customWidth="1"/>
    <col min="8" max="8" width="9.5" style="1" bestFit="1" customWidth="1"/>
    <col min="9" max="16384" width="9" style="1"/>
  </cols>
  <sheetData>
    <row r="1" spans="1:8" ht="15" customHeight="1" x14ac:dyDescent="0.25">
      <c r="B1" s="2"/>
      <c r="C1" s="2"/>
      <c r="D1" s="2"/>
      <c r="E1" s="2"/>
      <c r="F1" s="2"/>
      <c r="G1" s="2"/>
    </row>
    <row r="2" spans="1:8" ht="15" customHeight="1" x14ac:dyDescent="0.25">
      <c r="B2" s="2"/>
      <c r="C2" s="2"/>
      <c r="D2" s="2"/>
      <c r="E2" s="2"/>
      <c r="F2" s="2"/>
      <c r="G2" s="2"/>
    </row>
    <row r="3" spans="1:8" ht="15.75" x14ac:dyDescent="0.25">
      <c r="B3" s="3"/>
      <c r="C3" s="3"/>
      <c r="D3" s="3"/>
      <c r="E3" s="4"/>
      <c r="F3" s="5"/>
      <c r="G3" s="5"/>
      <c r="H3" s="6"/>
    </row>
    <row r="4" spans="1:8" ht="15.75" x14ac:dyDescent="0.25">
      <c r="B4" s="3"/>
      <c r="C4" s="3"/>
      <c r="D4" s="3"/>
      <c r="E4" s="4"/>
      <c r="F4" s="5"/>
      <c r="G4" s="5"/>
    </row>
    <row r="5" spans="1:8" ht="15.75" x14ac:dyDescent="0.25">
      <c r="B5" s="7"/>
      <c r="C5" s="8"/>
      <c r="D5" s="3"/>
      <c r="E5" s="4"/>
      <c r="G5" s="5"/>
    </row>
    <row r="6" spans="1:8" ht="15.75" x14ac:dyDescent="0.25">
      <c r="B6" s="7"/>
      <c r="C6" s="3"/>
      <c r="D6" s="3" t="s">
        <v>0</v>
      </c>
      <c r="E6" s="4"/>
      <c r="F6" s="10"/>
      <c r="G6" s="5"/>
    </row>
    <row r="7" spans="1:8" ht="15.75" x14ac:dyDescent="0.25">
      <c r="B7" s="7"/>
      <c r="C7" s="7"/>
      <c r="D7" s="7"/>
      <c r="E7" s="11"/>
      <c r="F7" s="10"/>
      <c r="G7" s="10"/>
    </row>
    <row r="8" spans="1:8" ht="15.75" x14ac:dyDescent="0.25">
      <c r="B8" s="7"/>
      <c r="C8" s="7"/>
      <c r="D8" s="7"/>
      <c r="E8" s="11"/>
      <c r="F8" s="10"/>
      <c r="G8" s="10"/>
    </row>
    <row r="9" spans="1:8" ht="15.75" x14ac:dyDescent="0.25">
      <c r="B9" s="7"/>
      <c r="C9" s="7"/>
      <c r="D9" s="7"/>
      <c r="E9" s="11"/>
      <c r="F9" s="10"/>
      <c r="G9" s="10"/>
    </row>
    <row r="10" spans="1:8" ht="15.75" x14ac:dyDescent="0.25">
      <c r="A10" s="12" t="s">
        <v>1</v>
      </c>
      <c r="B10" s="12" t="s">
        <v>2</v>
      </c>
      <c r="C10" s="12" t="s">
        <v>3</v>
      </c>
      <c r="D10" s="13" t="s">
        <v>4</v>
      </c>
      <c r="E10" s="14" t="s">
        <v>5</v>
      </c>
      <c r="F10" s="14" t="s">
        <v>6</v>
      </c>
      <c r="G10" s="14" t="s">
        <v>7</v>
      </c>
    </row>
    <row r="11" spans="1:8" ht="16.5" thickBot="1" x14ac:dyDescent="0.3">
      <c r="A11" s="12">
        <v>1</v>
      </c>
      <c r="B11" s="15" t="s">
        <v>8</v>
      </c>
      <c r="C11" s="15" t="s">
        <v>9</v>
      </c>
      <c r="D11" s="16">
        <v>5</v>
      </c>
      <c r="E11" s="17">
        <f>3010.06</f>
        <v>3010.06</v>
      </c>
      <c r="F11" s="18">
        <v>2643.91</v>
      </c>
      <c r="G11" s="14">
        <f>+E11+F11</f>
        <v>5653.9699999999993</v>
      </c>
    </row>
    <row r="12" spans="1:8" ht="16.5" thickBot="1" x14ac:dyDescent="0.3">
      <c r="A12" s="12">
        <v>2</v>
      </c>
      <c r="B12" s="15" t="s">
        <v>10</v>
      </c>
      <c r="C12" s="15" t="s">
        <v>11</v>
      </c>
      <c r="D12" s="16">
        <v>3</v>
      </c>
      <c r="E12" s="17">
        <f>3013.83+259.37</f>
        <v>3273.2</v>
      </c>
      <c r="F12" s="18">
        <v>2296.44</v>
      </c>
      <c r="G12" s="14">
        <f t="shared" ref="G12:G34" si="0">+E12+F12</f>
        <v>5569.6399999999994</v>
      </c>
    </row>
    <row r="13" spans="1:8" ht="16.5" thickBot="1" x14ac:dyDescent="0.3">
      <c r="A13" s="12">
        <v>3</v>
      </c>
      <c r="B13" s="15" t="s">
        <v>10</v>
      </c>
      <c r="C13" s="15" t="s">
        <v>11</v>
      </c>
      <c r="D13" s="16">
        <v>3</v>
      </c>
      <c r="E13" s="17">
        <f>3013.83+259.37</f>
        <v>3273.2</v>
      </c>
      <c r="F13" s="18">
        <v>1450.46</v>
      </c>
      <c r="G13" s="14">
        <f t="shared" si="0"/>
        <v>4723.66</v>
      </c>
    </row>
    <row r="14" spans="1:8" ht="16.5" thickBot="1" x14ac:dyDescent="0.3">
      <c r="A14" s="12">
        <v>4</v>
      </c>
      <c r="B14" s="19" t="s">
        <v>12</v>
      </c>
      <c r="C14" s="19" t="s">
        <v>13</v>
      </c>
      <c r="D14" s="16">
        <v>3</v>
      </c>
      <c r="E14" s="17">
        <v>3228.04</v>
      </c>
      <c r="F14" s="18">
        <v>3480.8500000000004</v>
      </c>
      <c r="G14" s="14">
        <f t="shared" si="0"/>
        <v>6708.89</v>
      </c>
    </row>
    <row r="15" spans="1:8" ht="16.5" thickBot="1" x14ac:dyDescent="0.3">
      <c r="A15" s="12">
        <v>5</v>
      </c>
      <c r="B15" s="19" t="s">
        <v>12</v>
      </c>
      <c r="C15" s="19" t="s">
        <v>13</v>
      </c>
      <c r="D15" s="16">
        <v>3</v>
      </c>
      <c r="E15" s="17">
        <v>3228.04</v>
      </c>
      <c r="F15" s="18">
        <v>3503.8100000000004</v>
      </c>
      <c r="G15" s="14">
        <f t="shared" si="0"/>
        <v>6731.85</v>
      </c>
    </row>
    <row r="16" spans="1:8" ht="16.5" thickBot="1" x14ac:dyDescent="0.3">
      <c r="A16" s="12">
        <v>6</v>
      </c>
      <c r="B16" s="19" t="s">
        <v>14</v>
      </c>
      <c r="C16" s="19" t="s">
        <v>9</v>
      </c>
      <c r="D16" s="16">
        <v>6</v>
      </c>
      <c r="E16" s="17">
        <v>1536</v>
      </c>
      <c r="F16" s="18">
        <v>5832.81</v>
      </c>
      <c r="G16" s="14">
        <f t="shared" si="0"/>
        <v>7368.81</v>
      </c>
    </row>
    <row r="17" spans="1:7" ht="16.5" thickBot="1" x14ac:dyDescent="0.3">
      <c r="A17" s="12">
        <v>7</v>
      </c>
      <c r="B17" s="19" t="s">
        <v>15</v>
      </c>
      <c r="C17" s="19" t="s">
        <v>9</v>
      </c>
      <c r="D17" s="20">
        <v>4</v>
      </c>
      <c r="E17" s="21">
        <v>3081.5</v>
      </c>
      <c r="F17" s="18">
        <v>4150.8900000000003</v>
      </c>
      <c r="G17" s="14">
        <f t="shared" si="0"/>
        <v>7232.39</v>
      </c>
    </row>
    <row r="18" spans="1:7" ht="16.5" thickBot="1" x14ac:dyDescent="0.3">
      <c r="A18" s="12">
        <v>8</v>
      </c>
      <c r="B18" s="15" t="s">
        <v>16</v>
      </c>
      <c r="C18" s="15" t="s">
        <v>17</v>
      </c>
      <c r="D18" s="16">
        <v>3</v>
      </c>
      <c r="E18" s="17">
        <v>5475.42</v>
      </c>
      <c r="F18" s="18">
        <v>2718.04</v>
      </c>
      <c r="G18" s="14">
        <f t="shared" si="0"/>
        <v>8193.4599999999991</v>
      </c>
    </row>
    <row r="19" spans="1:7" ht="16.5" thickBot="1" x14ac:dyDescent="0.3">
      <c r="A19" s="12">
        <v>9</v>
      </c>
      <c r="B19" s="15" t="s">
        <v>16</v>
      </c>
      <c r="C19" s="15" t="s">
        <v>17</v>
      </c>
      <c r="D19" s="16">
        <v>3</v>
      </c>
      <c r="E19" s="17">
        <v>5475.42</v>
      </c>
      <c r="F19" s="18">
        <v>2411.9300000000003</v>
      </c>
      <c r="G19" s="14">
        <f t="shared" si="0"/>
        <v>7887.35</v>
      </c>
    </row>
    <row r="20" spans="1:7" ht="16.5" thickBot="1" x14ac:dyDescent="0.3">
      <c r="A20" s="12">
        <v>10</v>
      </c>
      <c r="B20" s="19" t="s">
        <v>18</v>
      </c>
      <c r="C20" s="19" t="s">
        <v>9</v>
      </c>
      <c r="D20" s="16">
        <v>5</v>
      </c>
      <c r="E20" s="17">
        <v>4633.8999999999996</v>
      </c>
      <c r="F20" s="18">
        <v>4877.2</v>
      </c>
      <c r="G20" s="14">
        <f t="shared" si="0"/>
        <v>9511.0999999999985</v>
      </c>
    </row>
    <row r="21" spans="1:7" ht="16.5" thickBot="1" x14ac:dyDescent="0.3">
      <c r="A21" s="12">
        <v>11</v>
      </c>
      <c r="B21" s="19" t="s">
        <v>19</v>
      </c>
      <c r="C21" s="19" t="s">
        <v>20</v>
      </c>
      <c r="D21" s="16">
        <v>7</v>
      </c>
      <c r="E21" s="17">
        <f>6680</f>
        <v>6680</v>
      </c>
      <c r="F21" s="18">
        <v>5810.92</v>
      </c>
      <c r="G21" s="14">
        <f t="shared" si="0"/>
        <v>12490.92</v>
      </c>
    </row>
    <row r="22" spans="1:7" ht="16.5" thickBot="1" x14ac:dyDescent="0.3">
      <c r="A22" s="12">
        <v>12</v>
      </c>
      <c r="B22" s="19" t="s">
        <v>21</v>
      </c>
      <c r="C22" s="19" t="s">
        <v>22</v>
      </c>
      <c r="D22" s="16">
        <v>5</v>
      </c>
      <c r="E22" s="17"/>
      <c r="F22" s="18">
        <v>21.54</v>
      </c>
      <c r="G22" s="14">
        <f t="shared" si="0"/>
        <v>21.54</v>
      </c>
    </row>
    <row r="23" spans="1:7" ht="16.5" thickBot="1" x14ac:dyDescent="0.3">
      <c r="A23" s="12">
        <v>13</v>
      </c>
      <c r="B23" s="19" t="s">
        <v>23</v>
      </c>
      <c r="C23" s="19" t="s">
        <v>9</v>
      </c>
      <c r="D23" s="16">
        <v>2</v>
      </c>
      <c r="E23" s="17">
        <v>3584.43</v>
      </c>
      <c r="F23" s="18">
        <v>2895.2099999999996</v>
      </c>
      <c r="G23" s="14">
        <f t="shared" si="0"/>
        <v>6479.6399999999994</v>
      </c>
    </row>
    <row r="24" spans="1:7" ht="16.5" thickBot="1" x14ac:dyDescent="0.3">
      <c r="A24" s="12">
        <v>14</v>
      </c>
      <c r="B24" s="19" t="s">
        <v>24</v>
      </c>
      <c r="C24" s="19" t="s">
        <v>25</v>
      </c>
      <c r="D24" s="16">
        <v>5</v>
      </c>
      <c r="E24" s="17">
        <f>6080.5+473.3+1725.05</f>
        <v>8278.85</v>
      </c>
      <c r="F24" s="18">
        <v>1636.1799999999998</v>
      </c>
      <c r="G24" s="14">
        <f t="shared" si="0"/>
        <v>9915.0300000000007</v>
      </c>
    </row>
    <row r="25" spans="1:7" ht="16.5" thickBot="1" x14ac:dyDescent="0.3">
      <c r="A25" s="12">
        <v>15</v>
      </c>
      <c r="B25" s="19" t="s">
        <v>24</v>
      </c>
      <c r="C25" s="19" t="s">
        <v>25</v>
      </c>
      <c r="D25" s="16">
        <v>5</v>
      </c>
      <c r="E25" s="17">
        <f>6080.5+473.3+1825.05</f>
        <v>8378.85</v>
      </c>
      <c r="F25" s="18">
        <v>1933.9499999999998</v>
      </c>
      <c r="G25" s="14">
        <f t="shared" si="0"/>
        <v>10312.799999999999</v>
      </c>
    </row>
    <row r="26" spans="1:7" ht="16.5" thickBot="1" x14ac:dyDescent="0.3">
      <c r="A26" s="12">
        <v>16</v>
      </c>
      <c r="B26" s="19" t="s">
        <v>26</v>
      </c>
      <c r="C26" s="19" t="s">
        <v>13</v>
      </c>
      <c r="D26" s="16">
        <v>6</v>
      </c>
      <c r="E26" s="17"/>
      <c r="F26" s="18">
        <v>976.15</v>
      </c>
      <c r="G26" s="14">
        <f t="shared" si="0"/>
        <v>976.15</v>
      </c>
    </row>
    <row r="27" spans="1:7" ht="16.5" thickBot="1" x14ac:dyDescent="0.3">
      <c r="A27" s="12">
        <v>17</v>
      </c>
      <c r="B27" s="19" t="s">
        <v>27</v>
      </c>
      <c r="C27" s="19" t="s">
        <v>9</v>
      </c>
      <c r="D27" s="16">
        <v>5</v>
      </c>
      <c r="E27" s="17">
        <v>1951</v>
      </c>
      <c r="F27" s="18">
        <v>6715.4699999999993</v>
      </c>
      <c r="G27" s="14">
        <f t="shared" si="0"/>
        <v>8666.4699999999993</v>
      </c>
    </row>
    <row r="28" spans="1:7" ht="16.5" thickBot="1" x14ac:dyDescent="0.3">
      <c r="A28" s="12">
        <v>18</v>
      </c>
      <c r="B28" s="22" t="s">
        <v>28</v>
      </c>
      <c r="C28" s="19" t="s">
        <v>9</v>
      </c>
      <c r="D28" s="16">
        <v>5</v>
      </c>
      <c r="E28" s="17"/>
      <c r="F28" s="18">
        <v>1414.19</v>
      </c>
      <c r="G28" s="14">
        <f t="shared" si="0"/>
        <v>1414.19</v>
      </c>
    </row>
    <row r="29" spans="1:7" ht="16.5" thickBot="1" x14ac:dyDescent="0.3">
      <c r="A29" s="12">
        <v>19</v>
      </c>
      <c r="B29" s="19" t="s">
        <v>29</v>
      </c>
      <c r="C29" s="19" t="s">
        <v>9</v>
      </c>
      <c r="D29" s="16">
        <v>3</v>
      </c>
      <c r="E29" s="17">
        <v>2722.1</v>
      </c>
      <c r="F29" s="18">
        <v>3527.52</v>
      </c>
      <c r="G29" s="14">
        <f t="shared" si="0"/>
        <v>6249.62</v>
      </c>
    </row>
    <row r="30" spans="1:7" ht="16.5" thickBot="1" x14ac:dyDescent="0.3">
      <c r="A30" s="12">
        <v>20</v>
      </c>
      <c r="B30" s="22" t="s">
        <v>30</v>
      </c>
      <c r="C30" s="19" t="s">
        <v>9</v>
      </c>
      <c r="D30" s="16">
        <v>4</v>
      </c>
      <c r="E30" s="17">
        <v>3391.42</v>
      </c>
      <c r="F30" s="18">
        <v>5703.28</v>
      </c>
      <c r="G30" s="14">
        <f t="shared" si="0"/>
        <v>9094.7000000000007</v>
      </c>
    </row>
    <row r="31" spans="1:7" ht="16.5" thickBot="1" x14ac:dyDescent="0.3">
      <c r="A31" s="12">
        <v>21</v>
      </c>
      <c r="B31" s="22" t="s">
        <v>31</v>
      </c>
      <c r="C31" s="19" t="s">
        <v>9</v>
      </c>
      <c r="D31" s="16">
        <v>6</v>
      </c>
      <c r="E31" s="17">
        <v>2735.41</v>
      </c>
      <c r="F31" s="18">
        <v>7393.46</v>
      </c>
      <c r="G31" s="14">
        <f t="shared" si="0"/>
        <v>10128.869999999999</v>
      </c>
    </row>
    <row r="32" spans="1:7" ht="16.5" thickBot="1" x14ac:dyDescent="0.3">
      <c r="A32" s="12">
        <v>22</v>
      </c>
      <c r="B32" s="22" t="s">
        <v>32</v>
      </c>
      <c r="C32" s="19" t="s">
        <v>33</v>
      </c>
      <c r="D32" s="16">
        <v>5</v>
      </c>
      <c r="E32" s="17"/>
      <c r="F32" s="18">
        <v>1182.5</v>
      </c>
      <c r="G32" s="14">
        <f t="shared" si="0"/>
        <v>1182.5</v>
      </c>
    </row>
    <row r="33" spans="1:7" ht="16.5" thickBot="1" x14ac:dyDescent="0.3">
      <c r="A33" s="12">
        <v>23</v>
      </c>
      <c r="B33" s="19" t="s">
        <v>34</v>
      </c>
      <c r="C33" s="19" t="s">
        <v>9</v>
      </c>
      <c r="D33" s="16">
        <v>6</v>
      </c>
      <c r="E33" s="17">
        <v>2556</v>
      </c>
      <c r="F33" s="18">
        <v>5496.26</v>
      </c>
      <c r="G33" s="14">
        <f t="shared" si="0"/>
        <v>8052.26</v>
      </c>
    </row>
    <row r="34" spans="1:7" ht="16.5" thickBot="1" x14ac:dyDescent="0.3">
      <c r="A34" s="12">
        <v>24</v>
      </c>
      <c r="B34" s="19" t="s">
        <v>35</v>
      </c>
      <c r="C34" s="19" t="s">
        <v>9</v>
      </c>
      <c r="D34" s="16">
        <v>5</v>
      </c>
      <c r="E34" s="17">
        <v>2770</v>
      </c>
      <c r="F34" s="18">
        <v>4949.46</v>
      </c>
      <c r="G34" s="14">
        <f t="shared" si="0"/>
        <v>7719.46</v>
      </c>
    </row>
    <row r="35" spans="1:7" ht="15.75" x14ac:dyDescent="0.25">
      <c r="A35"/>
      <c r="B35" s="23"/>
      <c r="C35" s="24"/>
      <c r="D35" s="23"/>
      <c r="E35" s="25"/>
      <c r="F35" s="26"/>
      <c r="G35" s="25"/>
    </row>
    <row r="36" spans="1:7" ht="15.75" x14ac:dyDescent="0.25">
      <c r="A36" s="27">
        <v>1</v>
      </c>
      <c r="B36" s="28" t="s">
        <v>36</v>
      </c>
      <c r="C36" s="28" t="s">
        <v>37</v>
      </c>
      <c r="D36" s="29">
        <v>5</v>
      </c>
      <c r="E36" s="30">
        <v>3325</v>
      </c>
      <c r="F36" s="30">
        <v>3927</v>
      </c>
      <c r="G36" s="30">
        <f>SUM(E36:F36)</f>
        <v>7252</v>
      </c>
    </row>
    <row r="37" spans="1:7" ht="15.75" x14ac:dyDescent="0.25">
      <c r="A37" s="27">
        <v>2</v>
      </c>
      <c r="B37" s="28" t="s">
        <v>36</v>
      </c>
      <c r="C37" s="28" t="s">
        <v>37</v>
      </c>
      <c r="D37" s="29">
        <v>5</v>
      </c>
      <c r="E37" s="30">
        <v>3325</v>
      </c>
      <c r="F37" s="30">
        <v>3927</v>
      </c>
      <c r="G37" s="30">
        <f>SUM(E37:F37)</f>
        <v>7252</v>
      </c>
    </row>
    <row r="38" spans="1:7" ht="15.75" x14ac:dyDescent="0.25">
      <c r="A38" s="27">
        <v>3</v>
      </c>
      <c r="B38" s="31" t="s">
        <v>38</v>
      </c>
      <c r="C38" s="28" t="s">
        <v>39</v>
      </c>
      <c r="D38" s="29">
        <v>6</v>
      </c>
      <c r="E38" s="30">
        <v>5789</v>
      </c>
      <c r="F38" s="30">
        <v>4138</v>
      </c>
      <c r="G38" s="30">
        <f>SUM(E38:F38)</f>
        <v>9927</v>
      </c>
    </row>
    <row r="39" spans="1:7" ht="15.75" x14ac:dyDescent="0.25">
      <c r="A39" s="27">
        <v>4</v>
      </c>
      <c r="B39" s="31" t="s">
        <v>40</v>
      </c>
      <c r="C39" s="28" t="s">
        <v>37</v>
      </c>
      <c r="D39" s="29">
        <v>4</v>
      </c>
      <c r="E39" s="30">
        <v>3325</v>
      </c>
      <c r="F39" s="30">
        <v>3927</v>
      </c>
      <c r="G39" s="30">
        <f>SUM(E39:F39)</f>
        <v>7252</v>
      </c>
    </row>
    <row r="40" spans="1:7" ht="15.75" x14ac:dyDescent="0.25">
      <c r="A40" s="27">
        <v>5</v>
      </c>
      <c r="B40" s="31" t="s">
        <v>40</v>
      </c>
      <c r="C40" s="28" t="s">
        <v>37</v>
      </c>
      <c r="D40" s="29">
        <v>4</v>
      </c>
      <c r="E40" s="30">
        <v>3325</v>
      </c>
      <c r="F40" s="30">
        <v>3927</v>
      </c>
      <c r="G40" s="30">
        <f>SUM(E40:F40)</f>
        <v>7252</v>
      </c>
    </row>
    <row r="41" spans="1:7" ht="15.75" x14ac:dyDescent="0.25">
      <c r="A41" s="27">
        <v>6</v>
      </c>
      <c r="B41" s="28" t="s">
        <v>41</v>
      </c>
      <c r="C41" s="28" t="s">
        <v>42</v>
      </c>
      <c r="D41" s="29">
        <v>6</v>
      </c>
      <c r="E41" s="30">
        <v>2550</v>
      </c>
      <c r="F41" s="30">
        <f>G41-E41</f>
        <v>6078</v>
      </c>
      <c r="G41" s="30">
        <v>8628</v>
      </c>
    </row>
    <row r="42" spans="1:7" ht="15.75" x14ac:dyDescent="0.25">
      <c r="A42" s="27">
        <v>7</v>
      </c>
      <c r="B42" s="28" t="s">
        <v>41</v>
      </c>
      <c r="C42" s="28" t="s">
        <v>42</v>
      </c>
      <c r="D42" s="29">
        <v>6</v>
      </c>
      <c r="E42" s="30">
        <v>2550</v>
      </c>
      <c r="F42" s="30">
        <f>G42-E42</f>
        <v>6078</v>
      </c>
      <c r="G42" s="30">
        <v>8628</v>
      </c>
    </row>
    <row r="43" spans="1:7" ht="15.75" x14ac:dyDescent="0.25">
      <c r="A43" s="27">
        <v>8</v>
      </c>
      <c r="B43" s="31" t="s">
        <v>43</v>
      </c>
      <c r="C43" s="28" t="s">
        <v>37</v>
      </c>
      <c r="D43" s="29">
        <v>5</v>
      </c>
      <c r="E43" s="30"/>
      <c r="F43" s="30"/>
      <c r="G43" s="30"/>
    </row>
    <row r="44" spans="1:7" ht="15.75" x14ac:dyDescent="0.25">
      <c r="A44" s="27">
        <v>9</v>
      </c>
      <c r="B44" s="31" t="s">
        <v>43</v>
      </c>
      <c r="C44" s="28" t="s">
        <v>37</v>
      </c>
      <c r="D44" s="29">
        <v>5</v>
      </c>
      <c r="E44" s="30"/>
      <c r="F44" s="30"/>
      <c r="G44" s="30"/>
    </row>
    <row r="45" spans="1:7" ht="15.75" x14ac:dyDescent="0.25">
      <c r="A45" s="27">
        <v>10</v>
      </c>
      <c r="B45" s="31" t="s">
        <v>43</v>
      </c>
      <c r="C45" s="28" t="s">
        <v>37</v>
      </c>
      <c r="D45" s="29">
        <v>5</v>
      </c>
      <c r="E45" s="30"/>
      <c r="F45" s="30"/>
      <c r="G45" s="30"/>
    </row>
    <row r="46" spans="1:7" ht="15.75" x14ac:dyDescent="0.25">
      <c r="A46" s="27">
        <v>11</v>
      </c>
      <c r="B46" s="28" t="s">
        <v>44</v>
      </c>
      <c r="C46" s="28" t="s">
        <v>42</v>
      </c>
      <c r="D46" s="29">
        <v>3</v>
      </c>
      <c r="E46" s="30"/>
      <c r="F46" s="30">
        <v>247</v>
      </c>
      <c r="G46" s="30">
        <f>SUM(F46)</f>
        <v>247</v>
      </c>
    </row>
    <row r="47" spans="1:7" ht="15.75" x14ac:dyDescent="0.25">
      <c r="A47" s="27">
        <v>12</v>
      </c>
      <c r="B47" s="28" t="s">
        <v>45</v>
      </c>
      <c r="C47" s="28" t="s">
        <v>46</v>
      </c>
      <c r="D47" s="29">
        <v>3</v>
      </c>
      <c r="E47" s="30">
        <v>2557</v>
      </c>
      <c r="F47" s="30">
        <f>G47-E47</f>
        <v>2595</v>
      </c>
      <c r="G47" s="30">
        <v>5152</v>
      </c>
    </row>
    <row r="48" spans="1:7" ht="15.75" x14ac:dyDescent="0.25">
      <c r="A48" s="27">
        <v>13</v>
      </c>
      <c r="B48" s="28" t="s">
        <v>47</v>
      </c>
      <c r="C48" s="28" t="s">
        <v>48</v>
      </c>
      <c r="D48" s="29">
        <v>8</v>
      </c>
      <c r="E48" s="30">
        <v>4602</v>
      </c>
      <c r="F48" s="30">
        <f>G48-E48</f>
        <v>4629</v>
      </c>
      <c r="G48" s="30">
        <v>9231</v>
      </c>
    </row>
    <row r="49" spans="1:7" ht="15.75" x14ac:dyDescent="0.25">
      <c r="A49" s="27">
        <v>14</v>
      </c>
      <c r="B49" s="28" t="s">
        <v>47</v>
      </c>
      <c r="C49" s="28" t="s">
        <v>48</v>
      </c>
      <c r="D49" s="29">
        <v>8</v>
      </c>
      <c r="E49" s="30">
        <v>4602</v>
      </c>
      <c r="F49" s="30">
        <f>G49-E49</f>
        <v>4629</v>
      </c>
      <c r="G49" s="30">
        <v>9231</v>
      </c>
    </row>
    <row r="50" spans="1:7" ht="15.75" x14ac:dyDescent="0.25">
      <c r="A50" s="27">
        <v>15</v>
      </c>
      <c r="B50" s="28" t="s">
        <v>49</v>
      </c>
      <c r="C50" s="28" t="s">
        <v>42</v>
      </c>
      <c r="D50" s="29">
        <v>6</v>
      </c>
      <c r="E50" s="30"/>
      <c r="F50" s="30">
        <v>2066</v>
      </c>
      <c r="G50" s="30">
        <f>SUM(F50)</f>
        <v>2066</v>
      </c>
    </row>
    <row r="51" spans="1:7" ht="15.75" x14ac:dyDescent="0.25">
      <c r="A51" s="27">
        <v>16</v>
      </c>
      <c r="B51" s="28" t="s">
        <v>49</v>
      </c>
      <c r="C51" s="28" t="s">
        <v>50</v>
      </c>
      <c r="D51" s="32">
        <v>6</v>
      </c>
      <c r="E51" s="30"/>
      <c r="F51" s="30">
        <v>2442</v>
      </c>
      <c r="G51" s="30">
        <f>SUM(F51)</f>
        <v>2442</v>
      </c>
    </row>
    <row r="52" spans="1:7" ht="15.75" x14ac:dyDescent="0.25">
      <c r="A52" s="27">
        <v>17</v>
      </c>
      <c r="B52" s="28" t="s">
        <v>51</v>
      </c>
      <c r="C52" s="28" t="s">
        <v>37</v>
      </c>
      <c r="D52" s="29">
        <v>4</v>
      </c>
      <c r="E52" s="30"/>
      <c r="F52" s="30">
        <v>1054</v>
      </c>
      <c r="G52" s="30">
        <f>SUM(F52)</f>
        <v>1054</v>
      </c>
    </row>
    <row r="53" spans="1:7" ht="15.75" x14ac:dyDescent="0.25">
      <c r="A53" s="27">
        <v>18</v>
      </c>
      <c r="B53" s="28" t="s">
        <v>52</v>
      </c>
      <c r="C53" s="28" t="s">
        <v>46</v>
      </c>
      <c r="D53" s="29">
        <v>6</v>
      </c>
      <c r="E53" s="30">
        <v>2643</v>
      </c>
      <c r="F53" s="30">
        <f>G53-E53</f>
        <v>5192</v>
      </c>
      <c r="G53" s="30">
        <v>7835</v>
      </c>
    </row>
    <row r="54" spans="1:7" ht="15.75" x14ac:dyDescent="0.25">
      <c r="A54" s="27">
        <v>19</v>
      </c>
      <c r="B54" s="28" t="s">
        <v>53</v>
      </c>
      <c r="C54" s="28" t="s">
        <v>54</v>
      </c>
      <c r="D54" s="29">
        <v>5</v>
      </c>
      <c r="E54" s="30">
        <v>2640</v>
      </c>
      <c r="F54" s="30">
        <f>G54-E54</f>
        <v>2752</v>
      </c>
      <c r="G54" s="30">
        <v>5392</v>
      </c>
    </row>
    <row r="55" spans="1:7" ht="15.75" x14ac:dyDescent="0.25">
      <c r="A55" s="27">
        <v>20</v>
      </c>
      <c r="B55" s="28" t="s">
        <v>55</v>
      </c>
      <c r="C55" s="28" t="s">
        <v>42</v>
      </c>
      <c r="D55" s="29">
        <v>4</v>
      </c>
      <c r="E55" s="30"/>
      <c r="F55" s="30"/>
      <c r="G55" s="30"/>
    </row>
    <row r="56" spans="1:7" ht="15.75" x14ac:dyDescent="0.25">
      <c r="A56" s="27">
        <v>21</v>
      </c>
      <c r="B56" s="28" t="s">
        <v>21</v>
      </c>
      <c r="C56" s="28" t="s">
        <v>13</v>
      </c>
      <c r="D56" s="29">
        <v>5</v>
      </c>
      <c r="E56" s="30"/>
      <c r="F56" s="30">
        <v>1944</v>
      </c>
      <c r="G56" s="30">
        <f>SUM(F56)</f>
        <v>1944</v>
      </c>
    </row>
    <row r="57" spans="1:7" ht="15.75" x14ac:dyDescent="0.25">
      <c r="A57" s="27">
        <v>22</v>
      </c>
      <c r="B57" s="31" t="s">
        <v>56</v>
      </c>
      <c r="C57" s="28" t="s">
        <v>37</v>
      </c>
      <c r="D57" s="29">
        <v>4</v>
      </c>
      <c r="E57" s="30">
        <v>2585</v>
      </c>
      <c r="F57" s="30">
        <f t="shared" ref="F57:F62" si="1">G57-E57</f>
        <v>3229</v>
      </c>
      <c r="G57" s="30">
        <v>5814</v>
      </c>
    </row>
    <row r="58" spans="1:7" ht="15.75" x14ac:dyDescent="0.25">
      <c r="A58" s="27">
        <v>23</v>
      </c>
      <c r="B58" s="28" t="s">
        <v>57</v>
      </c>
      <c r="C58" s="28" t="s">
        <v>58</v>
      </c>
      <c r="D58" s="29">
        <v>5</v>
      </c>
      <c r="E58" s="30">
        <v>2589</v>
      </c>
      <c r="F58" s="30">
        <f t="shared" si="1"/>
        <v>3212</v>
      </c>
      <c r="G58" s="30">
        <v>5801</v>
      </c>
    </row>
    <row r="59" spans="1:7" ht="15.75" x14ac:dyDescent="0.25">
      <c r="A59" s="27">
        <v>24</v>
      </c>
      <c r="B59" s="28" t="s">
        <v>57</v>
      </c>
      <c r="C59" s="28" t="s">
        <v>58</v>
      </c>
      <c r="D59" s="29">
        <v>5</v>
      </c>
      <c r="E59" s="30">
        <v>2589</v>
      </c>
      <c r="F59" s="30">
        <f t="shared" si="1"/>
        <v>3212</v>
      </c>
      <c r="G59" s="30">
        <v>5801</v>
      </c>
    </row>
    <row r="60" spans="1:7" ht="15.75" x14ac:dyDescent="0.25">
      <c r="A60" s="33">
        <v>25</v>
      </c>
      <c r="B60" s="28" t="s">
        <v>53</v>
      </c>
      <c r="C60" s="28" t="s">
        <v>59</v>
      </c>
      <c r="D60" s="29">
        <v>5</v>
      </c>
      <c r="E60" s="30">
        <v>2589</v>
      </c>
      <c r="F60" s="30">
        <f t="shared" si="1"/>
        <v>3072</v>
      </c>
      <c r="G60" s="30">
        <v>5661</v>
      </c>
    </row>
    <row r="61" spans="1:7" ht="15.75" x14ac:dyDescent="0.25">
      <c r="A61" s="33">
        <v>26</v>
      </c>
      <c r="B61" s="28" t="s">
        <v>49</v>
      </c>
      <c r="C61" s="28" t="s">
        <v>58</v>
      </c>
      <c r="D61" s="29">
        <v>6</v>
      </c>
      <c r="E61" s="30">
        <v>2618</v>
      </c>
      <c r="F61" s="30">
        <f t="shared" si="1"/>
        <v>4014</v>
      </c>
      <c r="G61" s="30">
        <v>6632</v>
      </c>
    </row>
    <row r="62" spans="1:7" ht="15.75" x14ac:dyDescent="0.25">
      <c r="A62" s="27">
        <v>27</v>
      </c>
      <c r="B62" s="28" t="s">
        <v>49</v>
      </c>
      <c r="C62" s="28" t="s">
        <v>58</v>
      </c>
      <c r="D62" s="29">
        <v>6</v>
      </c>
      <c r="E62" s="30">
        <v>2618</v>
      </c>
      <c r="F62" s="30">
        <f t="shared" si="1"/>
        <v>4014</v>
      </c>
      <c r="G62" s="30">
        <v>6632</v>
      </c>
    </row>
    <row r="63" spans="1:7" ht="15.75" x14ac:dyDescent="0.25">
      <c r="A63" s="33">
        <v>27</v>
      </c>
      <c r="B63" s="28" t="s">
        <v>60</v>
      </c>
      <c r="C63" s="34" t="s">
        <v>61</v>
      </c>
      <c r="D63" s="29">
        <v>4</v>
      </c>
      <c r="E63" s="35"/>
      <c r="F63" s="35">
        <v>315</v>
      </c>
      <c r="G63" s="35">
        <f>SUM(F63)</f>
        <v>315</v>
      </c>
    </row>
    <row r="64" spans="1:7" ht="15.75" x14ac:dyDescent="0.25">
      <c r="A64" s="33">
        <v>27</v>
      </c>
      <c r="B64" s="28" t="s">
        <v>62</v>
      </c>
      <c r="C64" s="28" t="s">
        <v>63</v>
      </c>
      <c r="D64" s="29">
        <v>8</v>
      </c>
      <c r="E64" s="36">
        <v>5250</v>
      </c>
      <c r="F64" s="30">
        <v>6244</v>
      </c>
      <c r="G64" s="30">
        <f>SUM(E64:F64)</f>
        <v>11494</v>
      </c>
    </row>
    <row r="65" spans="1:7" ht="15.75" x14ac:dyDescent="0.25">
      <c r="A65" s="33">
        <v>28</v>
      </c>
      <c r="B65" s="28" t="s">
        <v>62</v>
      </c>
      <c r="C65" s="28" t="s">
        <v>63</v>
      </c>
      <c r="D65" s="29">
        <v>8</v>
      </c>
      <c r="E65" s="36">
        <v>5250</v>
      </c>
      <c r="F65" s="30">
        <v>6244</v>
      </c>
      <c r="G65" s="30">
        <f>SUM(E65:F65)</f>
        <v>11494</v>
      </c>
    </row>
    <row r="66" spans="1:7" ht="15.75" x14ac:dyDescent="0.25">
      <c r="A66" s="33">
        <v>29</v>
      </c>
      <c r="B66" s="28" t="s">
        <v>64</v>
      </c>
      <c r="C66" s="28" t="s">
        <v>46</v>
      </c>
      <c r="D66" s="29">
        <v>7</v>
      </c>
      <c r="E66" s="30">
        <v>2658</v>
      </c>
      <c r="F66" s="37">
        <f>G66-E66</f>
        <v>6499</v>
      </c>
      <c r="G66" s="37">
        <v>9157</v>
      </c>
    </row>
    <row r="67" spans="1:7" ht="15.75" x14ac:dyDescent="0.25">
      <c r="A67" s="33">
        <v>30</v>
      </c>
      <c r="B67" s="28" t="s">
        <v>64</v>
      </c>
      <c r="C67" s="28" t="s">
        <v>46</v>
      </c>
      <c r="D67" s="29">
        <v>7</v>
      </c>
      <c r="E67" s="30">
        <v>2658</v>
      </c>
      <c r="F67" s="37">
        <f>G67-E67</f>
        <v>6499</v>
      </c>
      <c r="G67" s="37">
        <v>9157</v>
      </c>
    </row>
    <row r="68" spans="1:7" ht="15.75" x14ac:dyDescent="0.25">
      <c r="A68" s="38">
        <v>31</v>
      </c>
      <c r="B68" s="28" t="s">
        <v>65</v>
      </c>
      <c r="C68" s="28" t="s">
        <v>54</v>
      </c>
      <c r="D68" s="29">
        <v>4</v>
      </c>
      <c r="E68" s="30"/>
      <c r="F68" s="30">
        <v>892</v>
      </c>
      <c r="G68" s="30">
        <f>SUM(F68)</f>
        <v>892</v>
      </c>
    </row>
    <row r="69" spans="1:7" ht="15.75" x14ac:dyDescent="0.25">
      <c r="A69" s="33">
        <v>32</v>
      </c>
      <c r="B69" s="28" t="s">
        <v>65</v>
      </c>
      <c r="C69" s="28" t="s">
        <v>54</v>
      </c>
      <c r="D69" s="29">
        <v>4</v>
      </c>
      <c r="E69" s="30"/>
      <c r="F69" s="30">
        <v>892</v>
      </c>
      <c r="G69" s="30">
        <f>SUM(F69)</f>
        <v>892</v>
      </c>
    </row>
    <row r="70" spans="1:7" ht="15.75" x14ac:dyDescent="0.25">
      <c r="A70" s="33">
        <v>33</v>
      </c>
      <c r="B70" s="28" t="s">
        <v>66</v>
      </c>
      <c r="C70" s="28" t="s">
        <v>67</v>
      </c>
      <c r="D70" s="29">
        <v>6</v>
      </c>
      <c r="E70" s="30"/>
      <c r="F70" s="30">
        <v>896</v>
      </c>
      <c r="G70" s="30">
        <f>SUM(F70)</f>
        <v>896</v>
      </c>
    </row>
    <row r="71" spans="1:7" ht="15.75" x14ac:dyDescent="0.25">
      <c r="A71" s="33">
        <v>34</v>
      </c>
      <c r="B71" s="28" t="s">
        <v>68</v>
      </c>
      <c r="C71" s="28" t="s">
        <v>69</v>
      </c>
      <c r="D71" s="29">
        <v>7</v>
      </c>
      <c r="E71" s="30">
        <v>2658</v>
      </c>
      <c r="F71" s="37">
        <f>G71-E71</f>
        <v>6499</v>
      </c>
      <c r="G71" s="37">
        <v>9157</v>
      </c>
    </row>
    <row r="72" spans="1:7" ht="15.75" x14ac:dyDescent="0.25">
      <c r="A72" s="27">
        <v>35</v>
      </c>
      <c r="B72" s="28" t="s">
        <v>70</v>
      </c>
      <c r="C72" s="39" t="s">
        <v>42</v>
      </c>
      <c r="D72" s="29">
        <v>4</v>
      </c>
      <c r="E72" s="30">
        <v>2700</v>
      </c>
      <c r="F72" s="30">
        <f>G72-E72</f>
        <v>3267</v>
      </c>
      <c r="G72" s="30">
        <v>5967</v>
      </c>
    </row>
    <row r="73" spans="1:7" ht="15.75" x14ac:dyDescent="0.25">
      <c r="A73" s="38">
        <v>36</v>
      </c>
      <c r="B73" s="28" t="s">
        <v>71</v>
      </c>
      <c r="C73" s="39" t="s">
        <v>42</v>
      </c>
      <c r="D73" s="29">
        <v>5</v>
      </c>
      <c r="E73" s="30"/>
      <c r="F73" s="30">
        <v>1412</v>
      </c>
      <c r="G73" s="30">
        <f>SUM(F73)</f>
        <v>1412</v>
      </c>
    </row>
    <row r="74" spans="1:7" ht="15.75" x14ac:dyDescent="0.25">
      <c r="A74" s="33">
        <v>37</v>
      </c>
      <c r="B74" s="28" t="s">
        <v>72</v>
      </c>
      <c r="C74" s="39" t="s">
        <v>42</v>
      </c>
      <c r="D74" s="29">
        <v>7</v>
      </c>
      <c r="E74" s="30"/>
      <c r="F74" s="30">
        <v>335</v>
      </c>
      <c r="G74" s="30">
        <f>SUM(F74)</f>
        <v>335</v>
      </c>
    </row>
    <row r="75" spans="1:7" ht="15.75" x14ac:dyDescent="0.25">
      <c r="A75" s="33">
        <v>38</v>
      </c>
      <c r="B75" s="28" t="s">
        <v>73</v>
      </c>
      <c r="C75" s="28" t="s">
        <v>46</v>
      </c>
      <c r="D75" s="29">
        <v>2</v>
      </c>
      <c r="E75" s="30">
        <v>2557</v>
      </c>
      <c r="F75" s="30">
        <f>G75-E75</f>
        <v>2615</v>
      </c>
      <c r="G75" s="30">
        <v>5172</v>
      </c>
    </row>
    <row r="76" spans="1:7" ht="15.75" x14ac:dyDescent="0.25">
      <c r="A76" s="33">
        <v>39</v>
      </c>
      <c r="B76" s="28" t="s">
        <v>74</v>
      </c>
      <c r="C76" s="39" t="s">
        <v>75</v>
      </c>
      <c r="D76" s="29">
        <v>7</v>
      </c>
      <c r="E76" s="30"/>
      <c r="F76" s="30">
        <v>345</v>
      </c>
      <c r="G76" s="30">
        <f>SUM(F76)</f>
        <v>345</v>
      </c>
    </row>
    <row r="77" spans="1:7" ht="15.75" x14ac:dyDescent="0.25">
      <c r="A77" s="33">
        <v>40</v>
      </c>
      <c r="B77" s="28" t="s">
        <v>76</v>
      </c>
      <c r="C77" s="39" t="s">
        <v>77</v>
      </c>
      <c r="D77" s="29">
        <v>7</v>
      </c>
      <c r="E77" s="30"/>
      <c r="F77" s="30">
        <v>402</v>
      </c>
      <c r="G77" s="30">
        <f>SUM(F77)</f>
        <v>402</v>
      </c>
    </row>
    <row r="78" spans="1:7" ht="15.75" x14ac:dyDescent="0.25">
      <c r="A78" s="33">
        <v>41</v>
      </c>
      <c r="B78" s="28" t="s">
        <v>78</v>
      </c>
      <c r="C78" s="28" t="s">
        <v>79</v>
      </c>
      <c r="D78" s="29">
        <v>7</v>
      </c>
      <c r="E78" s="30">
        <v>4456</v>
      </c>
      <c r="F78" s="30">
        <f t="shared" ref="F78:F83" si="2">G78-E78</f>
        <v>7266</v>
      </c>
      <c r="G78" s="30">
        <v>11722</v>
      </c>
    </row>
    <row r="79" spans="1:7" ht="15.75" x14ac:dyDescent="0.25">
      <c r="A79" s="33">
        <v>42</v>
      </c>
      <c r="B79" s="28" t="s">
        <v>78</v>
      </c>
      <c r="C79" s="28" t="s">
        <v>79</v>
      </c>
      <c r="D79" s="29">
        <v>7</v>
      </c>
      <c r="E79" s="30">
        <v>4456</v>
      </c>
      <c r="F79" s="30">
        <f t="shared" si="2"/>
        <v>7266</v>
      </c>
      <c r="G79" s="30">
        <v>11722</v>
      </c>
    </row>
    <row r="80" spans="1:7" ht="15.75" x14ac:dyDescent="0.25">
      <c r="A80" s="33">
        <v>43</v>
      </c>
      <c r="B80" s="28" t="s">
        <v>80</v>
      </c>
      <c r="C80" s="28" t="s">
        <v>63</v>
      </c>
      <c r="D80" s="29">
        <v>16</v>
      </c>
      <c r="E80" s="30">
        <v>5533</v>
      </c>
      <c r="F80" s="30">
        <v>5299</v>
      </c>
      <c r="G80" s="30">
        <f>SUM(E80:F80)</f>
        <v>10832</v>
      </c>
    </row>
    <row r="81" spans="1:7" ht="15.75" x14ac:dyDescent="0.25">
      <c r="A81" s="27">
        <v>44</v>
      </c>
      <c r="B81" s="28" t="s">
        <v>80</v>
      </c>
      <c r="C81" s="28" t="s">
        <v>63</v>
      </c>
      <c r="D81" s="29">
        <v>16</v>
      </c>
      <c r="E81" s="30">
        <v>5533</v>
      </c>
      <c r="F81" s="30">
        <v>5299</v>
      </c>
      <c r="G81" s="30">
        <f>SUM(E81:F81)</f>
        <v>10832</v>
      </c>
    </row>
    <row r="82" spans="1:7" ht="15.75" x14ac:dyDescent="0.25">
      <c r="A82" s="27">
        <v>45</v>
      </c>
      <c r="B82" s="28" t="s">
        <v>80</v>
      </c>
      <c r="C82" s="28" t="s">
        <v>63</v>
      </c>
      <c r="D82" s="29">
        <v>16</v>
      </c>
      <c r="E82" s="30">
        <v>5533</v>
      </c>
      <c r="F82" s="30">
        <v>5299</v>
      </c>
      <c r="G82" s="30">
        <f>SUM(E82:F82)</f>
        <v>10832</v>
      </c>
    </row>
    <row r="83" spans="1:7" ht="15.75" x14ac:dyDescent="0.25">
      <c r="A83" s="27">
        <v>46</v>
      </c>
      <c r="B83" s="28" t="s">
        <v>24</v>
      </c>
      <c r="C83" s="28" t="s">
        <v>81</v>
      </c>
      <c r="D83" s="29">
        <v>5</v>
      </c>
      <c r="E83" s="30">
        <v>1236</v>
      </c>
      <c r="F83" s="30">
        <f t="shared" si="2"/>
        <v>2194</v>
      </c>
      <c r="G83" s="30">
        <v>3430</v>
      </c>
    </row>
    <row r="84" spans="1:7" ht="15.75" x14ac:dyDescent="0.25">
      <c r="A84" s="27">
        <v>47</v>
      </c>
      <c r="B84" s="28" t="s">
        <v>82</v>
      </c>
      <c r="C84" s="28" t="s">
        <v>46</v>
      </c>
      <c r="D84" s="29">
        <v>4</v>
      </c>
      <c r="E84" s="30"/>
      <c r="F84" s="30">
        <v>1260</v>
      </c>
      <c r="G84" s="30">
        <f>SUM(F84)</f>
        <v>1260</v>
      </c>
    </row>
    <row r="85" spans="1:7" ht="15.75" x14ac:dyDescent="0.25">
      <c r="A85" s="27">
        <v>48</v>
      </c>
      <c r="B85" s="28" t="s">
        <v>83</v>
      </c>
      <c r="C85" s="28" t="s">
        <v>84</v>
      </c>
      <c r="D85" s="29">
        <v>3</v>
      </c>
      <c r="E85" s="30">
        <v>1745</v>
      </c>
      <c r="F85" s="30">
        <f>G85-E85</f>
        <v>1883</v>
      </c>
      <c r="G85" s="30">
        <v>3628</v>
      </c>
    </row>
    <row r="86" spans="1:7" ht="15.75" x14ac:dyDescent="0.25">
      <c r="A86" s="27">
        <v>49</v>
      </c>
      <c r="B86" s="28" t="s">
        <v>85</v>
      </c>
      <c r="C86" s="28" t="s">
        <v>42</v>
      </c>
      <c r="D86" s="29">
        <v>4</v>
      </c>
      <c r="E86" s="30"/>
      <c r="F86" s="30">
        <v>3853</v>
      </c>
      <c r="G86" s="30">
        <f>SUM(F86)</f>
        <v>3853</v>
      </c>
    </row>
    <row r="87" spans="1:7" ht="15.75" x14ac:dyDescent="0.25">
      <c r="A87" s="28">
        <v>50</v>
      </c>
      <c r="B87" s="28" t="s">
        <v>86</v>
      </c>
      <c r="C87" s="39" t="s">
        <v>87</v>
      </c>
      <c r="D87" s="29">
        <v>17</v>
      </c>
      <c r="E87" s="30"/>
      <c r="F87" s="30">
        <v>835</v>
      </c>
      <c r="G87" s="30">
        <f>SUM(F87)</f>
        <v>835</v>
      </c>
    </row>
    <row r="88" spans="1:7" ht="15.75" x14ac:dyDescent="0.25">
      <c r="A88" s="27">
        <v>51</v>
      </c>
      <c r="B88" s="40" t="s">
        <v>88</v>
      </c>
      <c r="C88" s="40" t="s">
        <v>89</v>
      </c>
      <c r="D88" s="32">
        <v>4</v>
      </c>
      <c r="E88" s="41">
        <v>2729</v>
      </c>
      <c r="F88" s="41">
        <f>G88-E88</f>
        <v>1736</v>
      </c>
      <c r="G88" s="41">
        <v>4465</v>
      </c>
    </row>
    <row r="89" spans="1:7" ht="15.75" x14ac:dyDescent="0.25">
      <c r="A89" s="33">
        <v>52</v>
      </c>
      <c r="B89" s="40" t="s">
        <v>88</v>
      </c>
      <c r="C89" s="40" t="s">
        <v>89</v>
      </c>
      <c r="D89" s="32">
        <v>4</v>
      </c>
      <c r="E89" s="41">
        <v>2729</v>
      </c>
      <c r="F89" s="41">
        <f>G89-E89</f>
        <v>1736</v>
      </c>
      <c r="G89" s="41">
        <v>4465</v>
      </c>
    </row>
    <row r="90" spans="1:7" ht="15.75" x14ac:dyDescent="0.25">
      <c r="A90" s="27">
        <v>54</v>
      </c>
      <c r="B90" s="40"/>
      <c r="C90" s="40" t="s">
        <v>89</v>
      </c>
      <c r="D90" s="32">
        <v>4</v>
      </c>
      <c r="E90" s="41">
        <v>2729</v>
      </c>
      <c r="F90" s="41">
        <f>G90-E90</f>
        <v>1736</v>
      </c>
      <c r="G90" s="41">
        <v>4465</v>
      </c>
    </row>
    <row r="91" spans="1:7" ht="15.75" x14ac:dyDescent="0.25">
      <c r="A91" s="27">
        <v>55</v>
      </c>
      <c r="B91" s="28" t="s">
        <v>90</v>
      </c>
      <c r="C91" s="28" t="s">
        <v>91</v>
      </c>
      <c r="D91" s="29">
        <v>4</v>
      </c>
      <c r="E91" s="42">
        <v>5429</v>
      </c>
      <c r="F91" s="30">
        <f>G91-E91</f>
        <v>2594</v>
      </c>
      <c r="G91" s="30">
        <v>8023</v>
      </c>
    </row>
    <row r="92" spans="1:7" ht="15.75" x14ac:dyDescent="0.25">
      <c r="A92" s="27">
        <v>56</v>
      </c>
      <c r="B92" s="28" t="s">
        <v>32</v>
      </c>
      <c r="C92" s="28" t="s">
        <v>33</v>
      </c>
      <c r="D92" s="29">
        <v>5</v>
      </c>
      <c r="E92" s="42"/>
      <c r="F92" s="30">
        <v>347</v>
      </c>
      <c r="G92" s="30">
        <f>SUM(F92)</f>
        <v>347</v>
      </c>
    </row>
    <row r="93" spans="1:7" ht="15.75" x14ac:dyDescent="0.25">
      <c r="A93" s="27">
        <v>57</v>
      </c>
      <c r="B93" s="28" t="s">
        <v>92</v>
      </c>
      <c r="C93" s="28" t="s">
        <v>42</v>
      </c>
      <c r="D93" s="29">
        <v>6</v>
      </c>
      <c r="E93" s="42"/>
      <c r="F93" s="30">
        <v>2007</v>
      </c>
      <c r="G93" s="30">
        <f>SUM(F93)</f>
        <v>2007</v>
      </c>
    </row>
    <row r="94" spans="1:7" ht="15.75" x14ac:dyDescent="0.25">
      <c r="A94" s="27">
        <v>58</v>
      </c>
      <c r="B94" s="28" t="s">
        <v>93</v>
      </c>
      <c r="C94" s="28" t="s">
        <v>42</v>
      </c>
      <c r="D94" s="29">
        <v>5</v>
      </c>
      <c r="E94" s="42">
        <v>3325</v>
      </c>
      <c r="F94" s="30">
        <v>4854</v>
      </c>
      <c r="G94" s="30">
        <f>SUM(E94:F94)</f>
        <v>8179</v>
      </c>
    </row>
    <row r="95" spans="1:7" ht="15.75" x14ac:dyDescent="0.25">
      <c r="A95" s="43">
        <v>59</v>
      </c>
      <c r="B95" s="28" t="s">
        <v>94</v>
      </c>
      <c r="C95" s="28" t="s">
        <v>42</v>
      </c>
      <c r="D95" s="29">
        <v>4</v>
      </c>
      <c r="E95" s="42"/>
      <c r="F95" s="30">
        <v>336</v>
      </c>
      <c r="G95" s="30">
        <f>SUM(F95)</f>
        <v>336</v>
      </c>
    </row>
    <row r="96" spans="1:7" ht="15.75" x14ac:dyDescent="0.25">
      <c r="A96" s="27">
        <v>60</v>
      </c>
      <c r="B96" s="31" t="s">
        <v>95</v>
      </c>
      <c r="C96" s="31" t="s">
        <v>96</v>
      </c>
      <c r="D96" s="44">
        <v>10</v>
      </c>
      <c r="E96" s="45">
        <v>4725</v>
      </c>
      <c r="F96" s="46">
        <f>G96-E96</f>
        <v>8925</v>
      </c>
      <c r="G96" s="46">
        <v>13650</v>
      </c>
    </row>
    <row r="97" spans="1:7" ht="15.75" x14ac:dyDescent="0.25">
      <c r="A97" s="27">
        <v>61</v>
      </c>
      <c r="B97" s="28" t="s">
        <v>97</v>
      </c>
      <c r="C97" s="28" t="s">
        <v>39</v>
      </c>
      <c r="D97" s="29">
        <v>12</v>
      </c>
      <c r="E97" s="42">
        <v>23280</v>
      </c>
      <c r="F97" s="30">
        <v>9014</v>
      </c>
      <c r="G97" s="30">
        <f>SUM(E97:F97)</f>
        <v>32294</v>
      </c>
    </row>
    <row r="98" spans="1:7" ht="15.75" x14ac:dyDescent="0.25">
      <c r="A98" s="47">
        <v>62</v>
      </c>
      <c r="B98" s="28" t="s">
        <v>97</v>
      </c>
      <c r="C98" s="28" t="s">
        <v>39</v>
      </c>
      <c r="D98" s="29">
        <v>12</v>
      </c>
      <c r="E98" s="42">
        <v>6335</v>
      </c>
      <c r="F98" s="30">
        <f>G98-E98</f>
        <v>9014</v>
      </c>
      <c r="G98" s="30">
        <v>15349</v>
      </c>
    </row>
    <row r="99" spans="1:7" ht="15.75" x14ac:dyDescent="0.25">
      <c r="A99" s="47">
        <v>63</v>
      </c>
      <c r="B99" s="48" t="s">
        <v>98</v>
      </c>
      <c r="C99" s="28" t="s">
        <v>39</v>
      </c>
      <c r="D99" s="29">
        <v>6</v>
      </c>
      <c r="E99" s="42">
        <v>3200</v>
      </c>
      <c r="F99" s="30">
        <v>4500</v>
      </c>
      <c r="G99" s="30">
        <f>SUM(E99:F99)</f>
        <v>7700</v>
      </c>
    </row>
    <row r="100" spans="1:7" ht="15.75" x14ac:dyDescent="0.25">
      <c r="A100" s="27">
        <v>64</v>
      </c>
      <c r="B100" s="28" t="s">
        <v>99</v>
      </c>
      <c r="C100" s="28" t="s">
        <v>61</v>
      </c>
      <c r="D100" s="29">
        <v>4</v>
      </c>
      <c r="E100" s="30"/>
      <c r="F100" s="30">
        <v>1600</v>
      </c>
      <c r="G100" s="30">
        <f>SUM(F100)</f>
        <v>1600</v>
      </c>
    </row>
    <row r="101" spans="1:7" ht="15.75" x14ac:dyDescent="0.25">
      <c r="A101" s="27">
        <v>65</v>
      </c>
      <c r="B101" s="28" t="s">
        <v>99</v>
      </c>
      <c r="C101" s="28" t="s">
        <v>61</v>
      </c>
      <c r="D101" s="29">
        <v>4</v>
      </c>
      <c r="E101" s="30"/>
      <c r="F101" s="30">
        <v>1600</v>
      </c>
      <c r="G101" s="30">
        <f>SUM(F101)</f>
        <v>1600</v>
      </c>
    </row>
    <row r="102" spans="1:7" ht="15.75" x14ac:dyDescent="0.25">
      <c r="A102" s="27">
        <v>66</v>
      </c>
      <c r="B102" s="28" t="s">
        <v>100</v>
      </c>
      <c r="C102" s="28" t="s">
        <v>101</v>
      </c>
      <c r="D102" s="29">
        <v>6</v>
      </c>
      <c r="E102" s="30"/>
      <c r="F102" s="30">
        <v>1500</v>
      </c>
      <c r="G102" s="30">
        <f>SUM(F102)</f>
        <v>1500</v>
      </c>
    </row>
    <row r="103" spans="1:7" ht="15.75" x14ac:dyDescent="0.25">
      <c r="A103" s="27">
        <v>67</v>
      </c>
      <c r="B103" s="28" t="s">
        <v>100</v>
      </c>
      <c r="C103" s="28" t="s">
        <v>101</v>
      </c>
      <c r="D103" s="29">
        <v>6</v>
      </c>
      <c r="E103" s="30"/>
      <c r="F103" s="30">
        <v>1500</v>
      </c>
      <c r="G103" s="30">
        <f>SUM(F103)</f>
        <v>1500</v>
      </c>
    </row>
    <row r="104" spans="1:7" ht="15.75" x14ac:dyDescent="0.25">
      <c r="A104" s="27">
        <v>68</v>
      </c>
      <c r="B104" s="28" t="s">
        <v>102</v>
      </c>
      <c r="C104" s="49" t="s">
        <v>103</v>
      </c>
      <c r="D104" s="50">
        <v>2</v>
      </c>
      <c r="E104" s="42">
        <v>446</v>
      </c>
      <c r="F104" s="51"/>
      <c r="G104" s="51">
        <f>SUM(E104:F104)</f>
        <v>446</v>
      </c>
    </row>
    <row r="105" spans="1:7" ht="15.75" x14ac:dyDescent="0.25">
      <c r="A105" s="27">
        <v>69</v>
      </c>
      <c r="B105" s="28" t="s">
        <v>102</v>
      </c>
      <c r="C105" s="49" t="s">
        <v>103</v>
      </c>
      <c r="D105" s="50">
        <v>2</v>
      </c>
      <c r="E105" s="42">
        <v>446</v>
      </c>
      <c r="F105" s="51"/>
      <c r="G105" s="51">
        <f>SUM(E105:F105)</f>
        <v>446</v>
      </c>
    </row>
    <row r="106" spans="1:7" x14ac:dyDescent="0.25">
      <c r="A106" s="52">
        <v>70</v>
      </c>
      <c r="B106" s="48" t="s">
        <v>104</v>
      </c>
      <c r="C106" s="49" t="s">
        <v>105</v>
      </c>
      <c r="D106" s="50">
        <v>4</v>
      </c>
      <c r="E106" s="42">
        <v>1243</v>
      </c>
      <c r="F106" s="51"/>
      <c r="G106" s="51">
        <f>SUM(E106:F106)</f>
        <v>1243</v>
      </c>
    </row>
    <row r="107" spans="1:7" x14ac:dyDescent="0.25">
      <c r="A107" s="52">
        <v>71</v>
      </c>
      <c r="B107" s="48" t="s">
        <v>104</v>
      </c>
      <c r="C107" s="49" t="s">
        <v>105</v>
      </c>
      <c r="D107" s="50">
        <v>4</v>
      </c>
      <c r="E107" s="42">
        <v>1243</v>
      </c>
      <c r="F107" s="51"/>
      <c r="G107" s="51">
        <f>SUM(E107:F107)</f>
        <v>1243</v>
      </c>
    </row>
    <row r="108" spans="1:7" x14ac:dyDescent="0.25">
      <c r="A108" s="52">
        <v>72</v>
      </c>
      <c r="B108" s="48" t="s">
        <v>106</v>
      </c>
      <c r="C108" s="49" t="s">
        <v>107</v>
      </c>
      <c r="D108" s="50">
        <v>5</v>
      </c>
      <c r="E108" s="42">
        <v>3136</v>
      </c>
      <c r="F108" s="51">
        <f>G108-E108</f>
        <v>3073</v>
      </c>
      <c r="G108" s="51">
        <v>6209</v>
      </c>
    </row>
    <row r="109" spans="1:7" ht="15.75" x14ac:dyDescent="0.25">
      <c r="A109" s="52">
        <v>73</v>
      </c>
      <c r="B109" s="28" t="s">
        <v>108</v>
      </c>
      <c r="C109" s="49" t="s">
        <v>67</v>
      </c>
      <c r="D109" s="50">
        <v>3</v>
      </c>
      <c r="E109" s="42">
        <v>2774</v>
      </c>
      <c r="F109" s="48"/>
      <c r="G109" s="42">
        <f t="shared" ref="G109:G116" si="3">SUM(E109:F109)</f>
        <v>2774</v>
      </c>
    </row>
    <row r="110" spans="1:7" ht="15.75" x14ac:dyDescent="0.25">
      <c r="A110" s="52">
        <v>74</v>
      </c>
      <c r="B110" s="53" t="s">
        <v>108</v>
      </c>
      <c r="C110" s="54" t="s">
        <v>67</v>
      </c>
      <c r="D110" s="55">
        <v>3</v>
      </c>
      <c r="E110" s="56">
        <v>2774</v>
      </c>
      <c r="F110" s="57"/>
      <c r="G110" s="56">
        <f t="shared" si="3"/>
        <v>2774</v>
      </c>
    </row>
    <row r="111" spans="1:7" x14ac:dyDescent="0.25">
      <c r="A111" s="52">
        <v>75</v>
      </c>
      <c r="B111" s="48" t="s">
        <v>109</v>
      </c>
      <c r="C111" s="49" t="s">
        <v>42</v>
      </c>
      <c r="D111" s="50">
        <v>5</v>
      </c>
      <c r="E111" s="42">
        <v>428</v>
      </c>
      <c r="F111" s="51"/>
      <c r="G111" s="51">
        <f t="shared" si="3"/>
        <v>428</v>
      </c>
    </row>
    <row r="112" spans="1:7" x14ac:dyDescent="0.25">
      <c r="A112" s="58">
        <v>76</v>
      </c>
      <c r="B112" s="48" t="s">
        <v>110</v>
      </c>
      <c r="C112" s="49" t="s">
        <v>13</v>
      </c>
      <c r="D112" s="50">
        <v>4</v>
      </c>
      <c r="E112" s="42">
        <v>1254</v>
      </c>
      <c r="F112" s="51"/>
      <c r="G112" s="51">
        <f t="shared" si="3"/>
        <v>1254</v>
      </c>
    </row>
    <row r="113" spans="1:7" x14ac:dyDescent="0.25">
      <c r="A113" s="52">
        <v>77</v>
      </c>
      <c r="B113" s="48" t="s">
        <v>111</v>
      </c>
      <c r="C113" s="49" t="s">
        <v>112</v>
      </c>
      <c r="D113" s="50">
        <v>9</v>
      </c>
      <c r="E113" s="42">
        <v>17738</v>
      </c>
      <c r="F113" s="51"/>
      <c r="G113" s="51">
        <f t="shared" si="3"/>
        <v>17738</v>
      </c>
    </row>
    <row r="114" spans="1:7" x14ac:dyDescent="0.25">
      <c r="A114" s="52">
        <v>78</v>
      </c>
      <c r="B114" s="48" t="s">
        <v>113</v>
      </c>
      <c r="C114" s="49" t="s">
        <v>112</v>
      </c>
      <c r="D114" s="50">
        <v>4</v>
      </c>
      <c r="E114" s="42">
        <v>3439</v>
      </c>
      <c r="F114" s="51"/>
      <c r="G114" s="51">
        <f t="shared" si="3"/>
        <v>3439</v>
      </c>
    </row>
    <row r="115" spans="1:7" x14ac:dyDescent="0.25">
      <c r="A115" s="52">
        <v>79</v>
      </c>
      <c r="B115" s="48" t="s">
        <v>114</v>
      </c>
      <c r="C115" s="49" t="s">
        <v>107</v>
      </c>
      <c r="D115" s="50">
        <v>6</v>
      </c>
      <c r="E115" s="42">
        <v>4308</v>
      </c>
      <c r="F115" s="51"/>
      <c r="G115" s="51">
        <f t="shared" si="3"/>
        <v>4308</v>
      </c>
    </row>
    <row r="116" spans="1:7" x14ac:dyDescent="0.25">
      <c r="A116" s="52">
        <v>80</v>
      </c>
      <c r="B116" s="48" t="s">
        <v>115</v>
      </c>
      <c r="C116" s="49" t="s">
        <v>116</v>
      </c>
      <c r="D116" s="50">
        <v>5</v>
      </c>
      <c r="E116" s="42">
        <v>3424</v>
      </c>
      <c r="F116" s="51"/>
      <c r="G116" s="51">
        <f t="shared" si="3"/>
        <v>3424</v>
      </c>
    </row>
    <row r="117" spans="1:7" ht="15.75" x14ac:dyDescent="0.25">
      <c r="A117" s="52">
        <v>81</v>
      </c>
      <c r="B117" s="28" t="s">
        <v>117</v>
      </c>
      <c r="C117" s="28" t="s">
        <v>46</v>
      </c>
      <c r="D117" s="29">
        <v>4</v>
      </c>
      <c r="E117" s="30">
        <v>2798</v>
      </c>
      <c r="F117" s="30">
        <f>G117-E117</f>
        <v>3293</v>
      </c>
      <c r="G117" s="30">
        <v>6091</v>
      </c>
    </row>
  </sheetData>
  <mergeCells count="1">
    <mergeCell ref="B1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אריאלה  ברשי</dc:creator>
  <cp:lastModifiedBy>אריאלה  ברשי</cp:lastModifiedBy>
  <dcterms:created xsi:type="dcterms:W3CDTF">2020-01-19T07:27:34Z</dcterms:created>
  <dcterms:modified xsi:type="dcterms:W3CDTF">2020-01-19T07:28:35Z</dcterms:modified>
</cp:coreProperties>
</file>