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955" activeTab="2"/>
  </bookViews>
  <sheets>
    <sheet name="מסגרת" sheetId="3" r:id="rId1"/>
    <sheet name="הכנסות" sheetId="2" r:id="rId2"/>
    <sheet name="הוצאות" sheetId="1" r:id="rId3"/>
  </sheets>
  <externalReferences>
    <externalReference r:id="rId4"/>
  </externalReferences>
  <definedNames>
    <definedName name="_xlnm._FilterDatabase" localSheetId="2" hidden="1">הוצאות!$A$1:$I$1159</definedName>
    <definedName name="קוד">[1]הוצאות!$B$2:$B$1182</definedName>
    <definedName name="קודהכ">[1]הכנסות!$B$2:$B$375</definedName>
  </definedNames>
  <calcPr calcId="179017"/>
</workbook>
</file>

<file path=xl/calcChain.xml><?xml version="1.0" encoding="utf-8"?>
<calcChain xmlns="http://schemas.openxmlformats.org/spreadsheetml/2006/main">
  <c r="G371" i="2" l="1"/>
  <c r="F371" i="2"/>
  <c r="E371" i="2"/>
  <c r="G363" i="2"/>
  <c r="F363" i="2"/>
  <c r="E363" i="2"/>
  <c r="G357" i="2"/>
  <c r="F357" i="2"/>
  <c r="E357" i="2"/>
  <c r="G350" i="2"/>
  <c r="F350" i="2"/>
  <c r="E350" i="2"/>
  <c r="G343" i="2"/>
  <c r="F343" i="2"/>
  <c r="E343" i="2"/>
  <c r="G335" i="2"/>
  <c r="F335" i="2"/>
  <c r="E335" i="2"/>
  <c r="G329" i="2"/>
  <c r="F329" i="2"/>
  <c r="E329" i="2"/>
  <c r="G320" i="2"/>
  <c r="F320" i="2"/>
  <c r="E320" i="2"/>
  <c r="G312" i="2"/>
  <c r="F312" i="2"/>
  <c r="E312" i="2"/>
  <c r="G302" i="2"/>
  <c r="F302" i="2"/>
  <c r="E302" i="2"/>
  <c r="G282" i="2"/>
  <c r="F282" i="2"/>
  <c r="E282" i="2"/>
  <c r="G262" i="2"/>
  <c r="F262" i="2"/>
  <c r="E262" i="2"/>
  <c r="G251" i="2"/>
  <c r="F251" i="2"/>
  <c r="E251" i="2"/>
  <c r="G233" i="2"/>
  <c r="F233" i="2"/>
  <c r="E233" i="2"/>
  <c r="G224" i="2"/>
  <c r="F224" i="2"/>
  <c r="E224" i="2"/>
  <c r="G212" i="2"/>
  <c r="F212" i="2"/>
  <c r="E212" i="2"/>
  <c r="G204" i="2"/>
  <c r="F204" i="2"/>
  <c r="E204" i="2"/>
  <c r="G192" i="2"/>
  <c r="F192" i="2"/>
  <c r="E192" i="2"/>
  <c r="G187" i="2"/>
  <c r="F187" i="2"/>
  <c r="E187" i="2"/>
  <c r="G172" i="2"/>
  <c r="F172" i="2"/>
  <c r="E172" i="2"/>
  <c r="G142" i="2"/>
  <c r="F142" i="2"/>
  <c r="E142" i="2"/>
  <c r="G135" i="2"/>
  <c r="F135" i="2"/>
  <c r="E135" i="2"/>
  <c r="G128" i="2"/>
  <c r="F128" i="2"/>
  <c r="E128" i="2"/>
  <c r="G122" i="2"/>
  <c r="F122" i="2"/>
  <c r="E122" i="2"/>
  <c r="G108" i="2"/>
  <c r="F108" i="2"/>
  <c r="E108" i="2"/>
  <c r="G88" i="2"/>
  <c r="F88" i="2"/>
  <c r="E88" i="2"/>
  <c r="G72" i="2"/>
  <c r="F72" i="2"/>
  <c r="E72" i="2"/>
  <c r="G66" i="2"/>
  <c r="F66" i="2"/>
  <c r="E66" i="2"/>
  <c r="G57" i="2"/>
  <c r="F57" i="2"/>
  <c r="E57" i="2"/>
  <c r="G46" i="2"/>
  <c r="F46" i="2"/>
  <c r="E46" i="2"/>
  <c r="G32" i="2"/>
  <c r="F32" i="2"/>
  <c r="E32" i="2"/>
  <c r="G25" i="2"/>
  <c r="F25" i="2"/>
  <c r="E25" i="2"/>
  <c r="G20" i="2"/>
  <c r="F20" i="2"/>
  <c r="E20" i="2"/>
  <c r="G11" i="2"/>
  <c r="F11" i="2"/>
  <c r="E11" i="2"/>
  <c r="F34" i="2" l="1"/>
  <c r="F74" i="2"/>
  <c r="F373" i="2" s="1"/>
  <c r="F194" i="2"/>
  <c r="G214" i="2"/>
  <c r="E338" i="2"/>
  <c r="G74" i="2"/>
  <c r="F338" i="2"/>
  <c r="E214" i="2"/>
  <c r="G338" i="2"/>
  <c r="E74" i="2"/>
  <c r="E194" i="2"/>
  <c r="F214" i="2"/>
  <c r="G194" i="2"/>
  <c r="E34" i="2"/>
  <c r="G34" i="2"/>
  <c r="I1157" i="1"/>
  <c r="H1157" i="1"/>
  <c r="G1157" i="1"/>
  <c r="E1157" i="1"/>
  <c r="I1150" i="1"/>
  <c r="H1150" i="1"/>
  <c r="G1150" i="1"/>
  <c r="E1150" i="1"/>
  <c r="F1146" i="1"/>
  <c r="I1142" i="1"/>
  <c r="H1142" i="1"/>
  <c r="G1142" i="1"/>
  <c r="E1142" i="1"/>
  <c r="F1124" i="1"/>
  <c r="I1120" i="1"/>
  <c r="H1120" i="1"/>
  <c r="G1120" i="1"/>
  <c r="E1120" i="1"/>
  <c r="F1119" i="1"/>
  <c r="F1118" i="1"/>
  <c r="I1112" i="1"/>
  <c r="H1112" i="1"/>
  <c r="G1112" i="1"/>
  <c r="E1112" i="1"/>
  <c r="F1102" i="1"/>
  <c r="I1098" i="1"/>
  <c r="H1098" i="1"/>
  <c r="G1098" i="1"/>
  <c r="E1098" i="1"/>
  <c r="F1091" i="1"/>
  <c r="I1084" i="1"/>
  <c r="H1084" i="1"/>
  <c r="G1084" i="1"/>
  <c r="E1084" i="1"/>
  <c r="F1077" i="1"/>
  <c r="I1073" i="1"/>
  <c r="H1073" i="1"/>
  <c r="G1073" i="1"/>
  <c r="E1073" i="1"/>
  <c r="F1072" i="1"/>
  <c r="I1063" i="1"/>
  <c r="H1063" i="1"/>
  <c r="G1063" i="1"/>
  <c r="E1063" i="1"/>
  <c r="F1044" i="1"/>
  <c r="F1043" i="1"/>
  <c r="I1039" i="1"/>
  <c r="H1039" i="1"/>
  <c r="G1039" i="1"/>
  <c r="E1039" i="1"/>
  <c r="F1036" i="1"/>
  <c r="F1039" i="1" s="1"/>
  <c r="I1032" i="1"/>
  <c r="H1032" i="1"/>
  <c r="G1032" i="1"/>
  <c r="E1032" i="1"/>
  <c r="F1023" i="1"/>
  <c r="F1032" i="1" s="1"/>
  <c r="I1019" i="1"/>
  <c r="H1019" i="1"/>
  <c r="G1019" i="1"/>
  <c r="E1019" i="1"/>
  <c r="F1009" i="1"/>
  <c r="H1005" i="1"/>
  <c r="G1005" i="1"/>
  <c r="E1005" i="1"/>
  <c r="F1004" i="1"/>
  <c r="F996" i="1"/>
  <c r="I994" i="1"/>
  <c r="I1005" i="1" s="1"/>
  <c r="F990" i="1"/>
  <c r="F987" i="1"/>
  <c r="F986" i="1"/>
  <c r="I982" i="1"/>
  <c r="H982" i="1"/>
  <c r="G982" i="1"/>
  <c r="E982" i="1"/>
  <c r="F969" i="1"/>
  <c r="I965" i="1"/>
  <c r="H965" i="1"/>
  <c r="G965" i="1"/>
  <c r="E965" i="1"/>
  <c r="F952" i="1"/>
  <c r="H948" i="1"/>
  <c r="G948" i="1"/>
  <c r="E948" i="1"/>
  <c r="F940" i="1"/>
  <c r="I934" i="1"/>
  <c r="I948" i="1" s="1"/>
  <c r="F933" i="1"/>
  <c r="F932" i="1"/>
  <c r="I928" i="1"/>
  <c r="H928" i="1"/>
  <c r="G928" i="1"/>
  <c r="E928" i="1"/>
  <c r="F915" i="1"/>
  <c r="I911" i="1"/>
  <c r="H911" i="1"/>
  <c r="G911" i="1"/>
  <c r="E911" i="1"/>
  <c r="I901" i="1"/>
  <c r="H901" i="1"/>
  <c r="G901" i="1"/>
  <c r="E901" i="1"/>
  <c r="F898" i="1"/>
  <c r="F890" i="1"/>
  <c r="F886" i="1"/>
  <c r="F885" i="1"/>
  <c r="I881" i="1"/>
  <c r="H881" i="1"/>
  <c r="G881" i="1"/>
  <c r="E881" i="1"/>
  <c r="I872" i="1"/>
  <c r="H872" i="1"/>
  <c r="G872" i="1"/>
  <c r="E872" i="1"/>
  <c r="F870" i="1"/>
  <c r="F850" i="1"/>
  <c r="F849" i="1"/>
  <c r="I844" i="1"/>
  <c r="H844" i="1"/>
  <c r="G844" i="1"/>
  <c r="E844" i="1"/>
  <c r="F835" i="1"/>
  <c r="F826" i="1"/>
  <c r="I819" i="1"/>
  <c r="H819" i="1"/>
  <c r="G819" i="1"/>
  <c r="E819" i="1"/>
  <c r="I813" i="1"/>
  <c r="H813" i="1"/>
  <c r="G813" i="1"/>
  <c r="E813" i="1"/>
  <c r="I801" i="1"/>
  <c r="H801" i="1"/>
  <c r="G801" i="1"/>
  <c r="E801" i="1"/>
  <c r="F794" i="1"/>
  <c r="F793" i="1"/>
  <c r="I789" i="1"/>
  <c r="H789" i="1"/>
  <c r="G789" i="1"/>
  <c r="E789" i="1"/>
  <c r="I781" i="1"/>
  <c r="H781" i="1"/>
  <c r="G781" i="1"/>
  <c r="E781" i="1"/>
  <c r="F769" i="1"/>
  <c r="I765" i="1"/>
  <c r="H765" i="1"/>
  <c r="G765" i="1"/>
  <c r="E765" i="1"/>
  <c r="F745" i="1"/>
  <c r="F744" i="1"/>
  <c r="I740" i="1"/>
  <c r="H740" i="1"/>
  <c r="G740" i="1"/>
  <c r="E740" i="1"/>
  <c r="F728" i="1"/>
  <c r="I722" i="1"/>
  <c r="H722" i="1"/>
  <c r="G722" i="1"/>
  <c r="E722" i="1"/>
  <c r="F721" i="1"/>
  <c r="I717" i="1"/>
  <c r="H717" i="1"/>
  <c r="G717" i="1"/>
  <c r="E717" i="1"/>
  <c r="F712" i="1"/>
  <c r="I708" i="1"/>
  <c r="H708" i="1"/>
  <c r="G708" i="1"/>
  <c r="E708" i="1"/>
  <c r="I693" i="1"/>
  <c r="H693" i="1"/>
  <c r="G693" i="1"/>
  <c r="E693" i="1"/>
  <c r="F692" i="1"/>
  <c r="F691" i="1"/>
  <c r="F690" i="1"/>
  <c r="I686" i="1"/>
  <c r="H686" i="1"/>
  <c r="G686" i="1"/>
  <c r="E686" i="1"/>
  <c r="F684" i="1"/>
  <c r="I680" i="1"/>
  <c r="H680" i="1"/>
  <c r="G680" i="1"/>
  <c r="E680" i="1"/>
  <c r="F668" i="1"/>
  <c r="I664" i="1"/>
  <c r="H664" i="1"/>
  <c r="G664" i="1"/>
  <c r="E664" i="1"/>
  <c r="D664" i="1"/>
  <c r="I659" i="1"/>
  <c r="H659" i="1"/>
  <c r="G659" i="1"/>
  <c r="E659" i="1"/>
  <c r="F647" i="1"/>
  <c r="I643" i="1"/>
  <c r="H643" i="1"/>
  <c r="G643" i="1"/>
  <c r="E643" i="1"/>
  <c r="F641" i="1"/>
  <c r="I637" i="1"/>
  <c r="H637" i="1"/>
  <c r="G637" i="1"/>
  <c r="E637" i="1"/>
  <c r="F622" i="1"/>
  <c r="I618" i="1"/>
  <c r="H618" i="1"/>
  <c r="G618" i="1"/>
  <c r="E618" i="1"/>
  <c r="F604" i="1"/>
  <c r="I600" i="1"/>
  <c r="H600" i="1"/>
  <c r="G600" i="1"/>
  <c r="E600" i="1"/>
  <c r="F595" i="1"/>
  <c r="I591" i="1"/>
  <c r="H591" i="1"/>
  <c r="G591" i="1"/>
  <c r="E591" i="1"/>
  <c r="F576" i="1"/>
  <c r="I572" i="1"/>
  <c r="H572" i="1"/>
  <c r="G572" i="1"/>
  <c r="E572" i="1"/>
  <c r="F558" i="1"/>
  <c r="F557" i="1"/>
  <c r="I553" i="1"/>
  <c r="H553" i="1"/>
  <c r="G553" i="1"/>
  <c r="E553" i="1"/>
  <c r="F539" i="1"/>
  <c r="F538" i="1"/>
  <c r="I534" i="1"/>
  <c r="H534" i="1"/>
  <c r="G534" i="1"/>
  <c r="E534" i="1"/>
  <c r="F526" i="1"/>
  <c r="I522" i="1"/>
  <c r="H522" i="1"/>
  <c r="G522" i="1"/>
  <c r="E522" i="1"/>
  <c r="F521" i="1"/>
  <c r="F507" i="1"/>
  <c r="F506" i="1"/>
  <c r="I502" i="1"/>
  <c r="H502" i="1"/>
  <c r="G502" i="1"/>
  <c r="E502" i="1"/>
  <c r="F495" i="1"/>
  <c r="F494" i="1"/>
  <c r="I490" i="1"/>
  <c r="H490" i="1"/>
  <c r="G490" i="1"/>
  <c r="E490" i="1"/>
  <c r="F486" i="1"/>
  <c r="I482" i="1"/>
  <c r="H482" i="1"/>
  <c r="G482" i="1"/>
  <c r="I476" i="1"/>
  <c r="H476" i="1"/>
  <c r="G476" i="1"/>
  <c r="E476" i="1"/>
  <c r="F463" i="1"/>
  <c r="I459" i="1"/>
  <c r="H459" i="1"/>
  <c r="G459" i="1"/>
  <c r="E459" i="1"/>
  <c r="F458" i="1"/>
  <c r="F457" i="1"/>
  <c r="I453" i="1"/>
  <c r="H453" i="1"/>
  <c r="G453" i="1"/>
  <c r="E453" i="1"/>
  <c r="F445" i="1"/>
  <c r="I441" i="1"/>
  <c r="H441" i="1"/>
  <c r="G441" i="1"/>
  <c r="E441" i="1"/>
  <c r="F440" i="1"/>
  <c r="F439" i="1"/>
  <c r="F425" i="1"/>
  <c r="F424" i="1"/>
  <c r="I420" i="1"/>
  <c r="H420" i="1"/>
  <c r="G420" i="1"/>
  <c r="E420" i="1"/>
  <c r="F410" i="1"/>
  <c r="F409" i="1"/>
  <c r="F408" i="1"/>
  <c r="F407" i="1"/>
  <c r="F406" i="1"/>
  <c r="F405" i="1"/>
  <c r="I401" i="1"/>
  <c r="H401" i="1"/>
  <c r="G401" i="1"/>
  <c r="F398" i="1"/>
  <c r="I394" i="1"/>
  <c r="H394" i="1"/>
  <c r="G394" i="1"/>
  <c r="E394" i="1"/>
  <c r="E401" i="1" s="1"/>
  <c r="F378" i="1"/>
  <c r="I374" i="1"/>
  <c r="H374" i="1"/>
  <c r="G374" i="1"/>
  <c r="E374" i="1"/>
  <c r="F352" i="1"/>
  <c r="F351" i="1"/>
  <c r="F350" i="1"/>
  <c r="F349" i="1"/>
  <c r="F348" i="1"/>
  <c r="I344" i="1"/>
  <c r="H344" i="1"/>
  <c r="G344" i="1"/>
  <c r="E344" i="1"/>
  <c r="F338" i="1"/>
  <c r="F337" i="1"/>
  <c r="I330" i="1"/>
  <c r="H330" i="1"/>
  <c r="G330" i="1"/>
  <c r="I321" i="1"/>
  <c r="H321" i="1"/>
  <c r="G321" i="1"/>
  <c r="E321" i="1"/>
  <c r="F316" i="1"/>
  <c r="I312" i="1"/>
  <c r="H312" i="1"/>
  <c r="G312" i="1"/>
  <c r="E312" i="1"/>
  <c r="F306" i="1"/>
  <c r="F305" i="1"/>
  <c r="I301" i="1"/>
  <c r="H301" i="1"/>
  <c r="G301" i="1"/>
  <c r="E301" i="1"/>
  <c r="F291" i="1"/>
  <c r="I287" i="1"/>
  <c r="H287" i="1"/>
  <c r="G287" i="1"/>
  <c r="E287" i="1"/>
  <c r="F283" i="1"/>
  <c r="I279" i="1"/>
  <c r="H279" i="1"/>
  <c r="G279" i="1"/>
  <c r="E279" i="1"/>
  <c r="F276" i="1"/>
  <c r="I272" i="1"/>
  <c r="H272" i="1"/>
  <c r="G272" i="1"/>
  <c r="E272" i="1"/>
  <c r="F261" i="1"/>
  <c r="F260" i="1"/>
  <c r="I253" i="1"/>
  <c r="I255" i="1" s="1"/>
  <c r="H253" i="1"/>
  <c r="H255" i="1" s="1"/>
  <c r="G253" i="1"/>
  <c r="G255" i="1" s="1"/>
  <c r="E253" i="1"/>
  <c r="E255" i="1" s="1"/>
  <c r="F239" i="1"/>
  <c r="F238" i="1"/>
  <c r="I231" i="1"/>
  <c r="H231" i="1"/>
  <c r="G231" i="1"/>
  <c r="E231" i="1"/>
  <c r="F227" i="1"/>
  <c r="I223" i="1"/>
  <c r="H223" i="1"/>
  <c r="G223" i="1"/>
  <c r="E223" i="1"/>
  <c r="F215" i="1"/>
  <c r="I211" i="1"/>
  <c r="H211" i="1"/>
  <c r="G211" i="1"/>
  <c r="E211" i="1"/>
  <c r="F195" i="1"/>
  <c r="I189" i="1"/>
  <c r="H189" i="1"/>
  <c r="G189" i="1"/>
  <c r="E189" i="1"/>
  <c r="F186" i="1"/>
  <c r="I182" i="1"/>
  <c r="H182" i="1"/>
  <c r="G182" i="1"/>
  <c r="E182" i="1"/>
  <c r="F174" i="1"/>
  <c r="F173" i="1"/>
  <c r="I169" i="1"/>
  <c r="H169" i="1"/>
  <c r="G169" i="1"/>
  <c r="E169" i="1"/>
  <c r="F167" i="1"/>
  <c r="I163" i="1"/>
  <c r="H163" i="1"/>
  <c r="G163" i="1"/>
  <c r="E163" i="1"/>
  <c r="F160" i="1"/>
  <c r="I156" i="1"/>
  <c r="H156" i="1"/>
  <c r="G156" i="1"/>
  <c r="E156" i="1"/>
  <c r="F154" i="1"/>
  <c r="I150" i="1"/>
  <c r="H150" i="1"/>
  <c r="G150" i="1"/>
  <c r="E150" i="1"/>
  <c r="F134" i="1"/>
  <c r="F133" i="1"/>
  <c r="I127" i="1"/>
  <c r="H127" i="1"/>
  <c r="G127" i="1"/>
  <c r="E127" i="1"/>
  <c r="H110" i="1"/>
  <c r="G110" i="1"/>
  <c r="E110" i="1"/>
  <c r="I109" i="1"/>
  <c r="I110" i="1" s="1"/>
  <c r="F108" i="1"/>
  <c r="I104" i="1"/>
  <c r="H104" i="1"/>
  <c r="G104" i="1"/>
  <c r="E104" i="1"/>
  <c r="F87" i="1"/>
  <c r="F86" i="1"/>
  <c r="I82" i="1"/>
  <c r="H82" i="1"/>
  <c r="G82" i="1"/>
  <c r="E82" i="1"/>
  <c r="F80" i="1"/>
  <c r="I76" i="1"/>
  <c r="H76" i="1"/>
  <c r="G76" i="1"/>
  <c r="E76" i="1"/>
  <c r="F72" i="1"/>
  <c r="F71" i="1"/>
  <c r="I67" i="1"/>
  <c r="H67" i="1"/>
  <c r="G67" i="1"/>
  <c r="E67" i="1"/>
  <c r="F61" i="1"/>
  <c r="F60" i="1"/>
  <c r="I53" i="1"/>
  <c r="H53" i="1"/>
  <c r="G53" i="1"/>
  <c r="I47" i="1"/>
  <c r="H47" i="1"/>
  <c r="G47" i="1"/>
  <c r="E47" i="1"/>
  <c r="F37" i="1"/>
  <c r="I33" i="1"/>
  <c r="H33" i="1"/>
  <c r="G33" i="1"/>
  <c r="E33" i="1"/>
  <c r="F27" i="1"/>
  <c r="F26" i="1"/>
  <c r="I22" i="1"/>
  <c r="H22" i="1"/>
  <c r="G22" i="1"/>
  <c r="E22" i="1"/>
  <c r="F19" i="1"/>
  <c r="I15" i="1"/>
  <c r="H15" i="1"/>
  <c r="G15" i="1"/>
  <c r="E15" i="1"/>
  <c r="F7" i="1"/>
  <c r="F6" i="1"/>
  <c r="F502" i="1" l="1"/>
  <c r="I1158" i="1"/>
  <c r="E191" i="1"/>
  <c r="H233" i="1"/>
  <c r="I191" i="1"/>
  <c r="G1158" i="1"/>
  <c r="I233" i="1"/>
  <c r="H323" i="1"/>
  <c r="H724" i="1"/>
  <c r="H821" i="1"/>
  <c r="H112" i="1"/>
  <c r="E233" i="1"/>
  <c r="G373" i="2"/>
  <c r="E373" i="2"/>
  <c r="G112" i="1"/>
  <c r="H191" i="1"/>
  <c r="G233" i="1"/>
  <c r="G323" i="1"/>
  <c r="G821" i="1"/>
  <c r="G1087" i="1"/>
  <c r="G1114" i="1" s="1"/>
  <c r="H1087" i="1"/>
  <c r="H1114" i="1" s="1"/>
  <c r="H1158" i="1"/>
  <c r="I112" i="1"/>
  <c r="E323" i="1"/>
  <c r="E724" i="1"/>
  <c r="I724" i="1"/>
  <c r="E821" i="1"/>
  <c r="I821" i="1"/>
  <c r="E1158" i="1"/>
  <c r="E112" i="1"/>
  <c r="I323" i="1"/>
  <c r="G55" i="1"/>
  <c r="G724" i="1"/>
  <c r="H55" i="1"/>
  <c r="E1087" i="1"/>
  <c r="E1114" i="1" s="1"/>
  <c r="I1087" i="1"/>
  <c r="I1114" i="1" s="1"/>
  <c r="G191" i="1"/>
  <c r="E53" i="1"/>
  <c r="E55" i="1"/>
  <c r="I55" i="1"/>
  <c r="I332" i="1" l="1"/>
  <c r="I129" i="1"/>
  <c r="E332" i="1"/>
  <c r="G332" i="1"/>
  <c r="H129" i="1"/>
  <c r="G129" i="1"/>
  <c r="H332" i="1"/>
  <c r="E129" i="1"/>
  <c r="E1160" i="1" l="1"/>
  <c r="I1160" i="1"/>
  <c r="G1160" i="1"/>
  <c r="H1160" i="1"/>
</calcChain>
</file>

<file path=xl/comments1.xml><?xml version="1.0" encoding="utf-8"?>
<comments xmlns="http://schemas.openxmlformats.org/spreadsheetml/2006/main">
  <authors>
    <author>ג'בארין אחמד קאסם</author>
  </authors>
  <commentList>
    <comment ref="E53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133 תקציבים לפי התחייבות הרשות לבטיחות בדרכים
</t>
        </r>
      </text>
    </comment>
  </commentList>
</comments>
</file>

<file path=xl/comments2.xml><?xml version="1.0" encoding="utf-8"?>
<comments xmlns="http://schemas.openxmlformats.org/spreadsheetml/2006/main">
  <authors>
    <author>ג'בארין אחמד קאסם</author>
    <author>ahmed</author>
    <author>ahmed qasem</author>
    <author>AHMED QASEM JABARIN</author>
  </authors>
  <commentList>
    <comment ref="E26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100% מנכל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מנכל 5 חודשים 200 אלף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עו"ד 1005
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עו"ד 11 חודש
</t>
        </r>
      </text>
    </comment>
    <comment ref="E86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עובד חדש (חברה כלכלית</t>
        </r>
      </text>
    </comment>
    <comment ref="G86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עובד חדש עמאד מלך
</t>
        </r>
      </text>
    </comment>
    <comment ref="E133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50% לעיר בריאה</t>
        </r>
      </text>
    </comment>
    <comment ref="G133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חצי משרה עיר בריאה
</t>
        </r>
      </text>
    </comment>
    <comment ref="E195" authorId="1">
      <text>
        <r>
          <rPr>
            <b/>
            <sz val="9"/>
            <color indexed="81"/>
            <rFont val="Tahoma"/>
            <family val="2"/>
          </rPr>
          <t>ahmed:</t>
        </r>
        <r>
          <rPr>
            <sz val="9"/>
            <color indexed="81"/>
            <rFont val="Tahoma"/>
            <family val="2"/>
          </rPr>
          <t xml:space="preserve">
11 עובד ב 1000% משרות כולל מזכירה במשרה מלאה עלות עיריה לבד</t>
        </r>
      </text>
    </comment>
    <comment ref="E641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קב"ט הועבר למחלקת חירום
</t>
        </r>
      </text>
    </comment>
    <comment ref="E728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הוספת 4 משרות לספריה עלות מוערכת 130*4</t>
        </r>
      </text>
    </comment>
    <comment ref="E769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2 משרות תאטרון מטכנאי</t>
        </r>
      </text>
    </comment>
    <comment ref="G769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מנהל תאטרון וטכנאי</t>
        </r>
      </text>
    </comment>
    <comment ref="E826" authorId="2">
      <text>
        <r>
          <rPr>
            <b/>
            <sz val="9"/>
            <color indexed="81"/>
            <rFont val="Tahoma"/>
            <family val="2"/>
          </rPr>
          <t>ahmed qasem:</t>
        </r>
        <r>
          <rPr>
            <sz val="9"/>
            <color indexed="81"/>
            <rFont val="Tahoma"/>
            <family val="2"/>
          </rPr>
          <t xml:space="preserve">
משרה חדשה אורח חיים
</t>
        </r>
      </text>
    </comment>
    <comment ref="G831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תקציב תוכנית לאומית לפי סיכום עם נג'אח
160 אלף ציוד קניות פרסומים כל הדרוש לפעלות תוכנית
200 אלף שכר מרצים מרכזת וכו...</t>
        </r>
      </text>
    </comment>
    <comment ref="G1058" authorId="0">
      <text>
        <r>
          <rPr>
            <b/>
            <sz val="9"/>
            <color indexed="81"/>
            <rFont val="Tahoma"/>
            <family val="2"/>
          </rPr>
          <t>ג'בארין אחמד קאסם:</t>
        </r>
        <r>
          <rPr>
            <sz val="9"/>
            <color indexed="81"/>
            <rFont val="Tahoma"/>
            <family val="2"/>
          </rPr>
          <t xml:space="preserve">
בגדים 13000
פרויקטים חינוכיים מזדמנים 25000
מניעת אלימות 8000
ק.קטנה 10000
טיול אילת 25000
</t>
        </r>
      </text>
    </comment>
    <comment ref="B1118" authorId="1">
      <text>
        <r>
          <rPr>
            <b/>
            <sz val="9"/>
            <color indexed="81"/>
            <rFont val="Tahoma"/>
            <family val="2"/>
          </rPr>
          <t>ahmed:</t>
        </r>
        <r>
          <rPr>
            <sz val="9"/>
            <color indexed="81"/>
            <rFont val="Tahoma"/>
            <family val="2"/>
          </rPr>
          <t xml:space="preserve">
עובדים של תאגיד המים
</t>
        </r>
      </text>
    </comment>
    <comment ref="B1124" authorId="1">
      <text>
        <r>
          <rPr>
            <b/>
            <sz val="9"/>
            <color indexed="81"/>
            <rFont val="Tahoma"/>
            <family val="2"/>
          </rPr>
          <t>ahmed:</t>
        </r>
        <r>
          <rPr>
            <sz val="9"/>
            <color indexed="81"/>
            <rFont val="Tahoma"/>
            <family val="2"/>
          </rPr>
          <t xml:space="preserve">
עובדים של תאגיד המים
</t>
        </r>
      </text>
    </comment>
    <comment ref="G1154" authorId="3">
      <text>
        <r>
          <rPr>
            <b/>
            <sz val="9"/>
            <color indexed="81"/>
            <rFont val="Tahoma"/>
            <family val="2"/>
          </rPr>
          <t xml:space="preserve">AHMED QASEM JABARIN:מחצית דמי הבראה של 2009 שיש להחזיר לביטוח לאומי
</t>
        </r>
      </text>
    </comment>
  </commentList>
</comments>
</file>

<file path=xl/sharedStrings.xml><?xml version="1.0" encoding="utf-8"?>
<sst xmlns="http://schemas.openxmlformats.org/spreadsheetml/2006/main" count="1464" uniqueCount="927">
  <si>
    <t>סעיף</t>
  </si>
  <si>
    <t>חשבון</t>
  </si>
  <si>
    <t>שם חשבון</t>
  </si>
  <si>
    <t>משרות</t>
  </si>
  <si>
    <t>שכר ממוצע</t>
  </si>
  <si>
    <t>תקציב 2017</t>
  </si>
  <si>
    <t>ביצוע 2017</t>
  </si>
  <si>
    <t>תקציב 2018</t>
  </si>
  <si>
    <t>הנהלה כללית</t>
  </si>
  <si>
    <t>הנהלת המועצה</t>
  </si>
  <si>
    <t>שכר הנהלה</t>
  </si>
  <si>
    <t>ריהוט</t>
  </si>
  <si>
    <t>ציוד ואחזקת-הנהלה</t>
  </si>
  <si>
    <t>השתלמויות</t>
  </si>
  <si>
    <t>ספרות מקצועית ועיתונות</t>
  </si>
  <si>
    <t>דמי חבר</t>
  </si>
  <si>
    <t>תקשורת</t>
  </si>
  <si>
    <t>פרסום</t>
  </si>
  <si>
    <t>מכשירי כתיבה והדפס</t>
  </si>
  <si>
    <t>הוצאות שונות</t>
  </si>
  <si>
    <t>מבקר העירייה</t>
  </si>
  <si>
    <t>שכר מבקר העיריה</t>
  </si>
  <si>
    <t>שכ"ד</t>
  </si>
  <si>
    <t>מזכירות</t>
  </si>
  <si>
    <t>שכר מחלקת מזכירות</t>
  </si>
  <si>
    <t>שכר פנסיונרים מזכירות</t>
  </si>
  <si>
    <t>חשמל</t>
  </si>
  <si>
    <t>דברי נקיון</t>
  </si>
  <si>
    <t xml:space="preserve">שירות מונה צילום </t>
  </si>
  <si>
    <t>השתלמויות - מזכרות</t>
  </si>
  <si>
    <t>דמי חבר בארגונים</t>
  </si>
  <si>
    <t>פרסום - מזכירות</t>
  </si>
  <si>
    <t>משפטיות</t>
  </si>
  <si>
    <t>שכר מחלקת משפטיות</t>
  </si>
  <si>
    <t xml:space="preserve">ציוד משרדי </t>
  </si>
  <si>
    <t xml:space="preserve">ספרים-מקצועי משפטי </t>
  </si>
  <si>
    <t>השתתפות עצמית משפטי</t>
  </si>
  <si>
    <t>השתלמויות משפטיות</t>
  </si>
  <si>
    <t>אגרות בתי משפט</t>
  </si>
  <si>
    <t xml:space="preserve">טיפול משפטי </t>
  </si>
  <si>
    <t xml:space="preserve">ע"ק יעוץ משפטי </t>
  </si>
  <si>
    <t xml:space="preserve">בחירות </t>
  </si>
  <si>
    <t>סה"כ 61</t>
  </si>
  <si>
    <t>מינהל כספי</t>
  </si>
  <si>
    <t>גזברות</t>
  </si>
  <si>
    <t>שכר מחלקת גזברות</t>
  </si>
  <si>
    <t>משכורת פנסיונירים ג</t>
  </si>
  <si>
    <t>רהוט</t>
  </si>
  <si>
    <t>ציוד משרדי ואחזקתו</t>
  </si>
  <si>
    <t>השתלמויות-גזברות</t>
  </si>
  <si>
    <t>ספרות מקצוע -גזברו</t>
  </si>
  <si>
    <t>הנהלת חשבונות</t>
  </si>
  <si>
    <t>שכר הנהלת חשבונות</t>
  </si>
  <si>
    <t>פנסיה שכר הנהלת חשבונות</t>
  </si>
  <si>
    <t>מכשירי כתיבה-הנה"ח</t>
  </si>
  <si>
    <t>מיכון ועיבוד נתוני</t>
  </si>
  <si>
    <t>מיכון</t>
  </si>
  <si>
    <t>שכר מיכון (מחשבים)</t>
  </si>
  <si>
    <t>השתלמיות</t>
  </si>
  <si>
    <t>מיכון ועיבוד נתונים</t>
  </si>
  <si>
    <t>גביה וארנונה</t>
  </si>
  <si>
    <t>שכר גביה וארנונה</t>
  </si>
  <si>
    <t>משכורת פנסיה</t>
  </si>
  <si>
    <t>אחזקת מבנים</t>
  </si>
  <si>
    <t xml:space="preserve">חשמל </t>
  </si>
  <si>
    <t>מים</t>
  </si>
  <si>
    <t xml:space="preserve">ע"ק נקיון ושמירה - גביה </t>
  </si>
  <si>
    <t>גביה וארנונה ציוד מ</t>
  </si>
  <si>
    <t>גביה וארנונה טלפון</t>
  </si>
  <si>
    <t>משרדיות שרד</t>
  </si>
  <si>
    <t>גביה מיכון</t>
  </si>
  <si>
    <t>חומרים</t>
  </si>
  <si>
    <t>ע.קבלניות</t>
  </si>
  <si>
    <t>הנחות-הוצאות</t>
  </si>
  <si>
    <t>הוצאה לפועל</t>
  </si>
  <si>
    <t>הוצל"פ</t>
  </si>
  <si>
    <t>פנסיה הוצאה לפועל</t>
  </si>
  <si>
    <t>עבודות קבלניות</t>
  </si>
  <si>
    <t>סה"כ 62</t>
  </si>
  <si>
    <t>הוצאות מימון</t>
  </si>
  <si>
    <t>עמלות בנקים</t>
  </si>
  <si>
    <t>ריבית על משיכות יתר</t>
  </si>
  <si>
    <t>ריבית למ"ה וביטוח ל</t>
  </si>
  <si>
    <t>ריבית פיגורים לספקי</t>
  </si>
  <si>
    <t>פ.מ אחרותבהסדר</t>
  </si>
  <si>
    <t>פ.מ אחרות קרן</t>
  </si>
  <si>
    <t>פ.מ אחרות ריבית</t>
  </si>
  <si>
    <t>פ.מ אחרות הצמדה</t>
  </si>
  <si>
    <t>פ.מ פיתוח קרן</t>
  </si>
  <si>
    <t>פ.מ פיתוח ריבית</t>
  </si>
  <si>
    <t>פ.מ פיתוח הצמדה</t>
  </si>
  <si>
    <t>סה"כ 63,64</t>
  </si>
  <si>
    <t>סה"כ" קבוצה 6</t>
  </si>
  <si>
    <t>תברואה</t>
  </si>
  <si>
    <t>שכר מחלקת תברואה</t>
  </si>
  <si>
    <t xml:space="preserve">שכר פנסיה תברואה </t>
  </si>
  <si>
    <t>מים - תברואה</t>
  </si>
  <si>
    <t>ציוד למחלקת תברואה</t>
  </si>
  <si>
    <t>השתלמויות - תברואה</t>
  </si>
  <si>
    <t>טלפון - תברואה</t>
  </si>
  <si>
    <t>פרסומים- תברואה</t>
  </si>
  <si>
    <t>מכשירי כתיבה-תברואה</t>
  </si>
  <si>
    <t>חומרים - תברואה</t>
  </si>
  <si>
    <t xml:space="preserve">אבטחה </t>
  </si>
  <si>
    <t>הוצאות שונות- תברו</t>
  </si>
  <si>
    <t>ניקוי רחובות</t>
  </si>
  <si>
    <t>פנסיה ניקוי רחובות</t>
  </si>
  <si>
    <t>עבודות קבלניות טיאוט רחובות</t>
  </si>
  <si>
    <t>איסוף אשפה</t>
  </si>
  <si>
    <t>שכר איסוף אשפה</t>
  </si>
  <si>
    <t>ע.קבלניות ניקוי אתרים</t>
  </si>
  <si>
    <t>פיקוח תברואה</t>
  </si>
  <si>
    <t>שכר פיקוח תברואה</t>
  </si>
  <si>
    <t>ע"ק ניקוי אתרים ברחבי העיר</t>
  </si>
  <si>
    <t>פיקוח וטרינרי</t>
  </si>
  <si>
    <t>שכר וטרינרי</t>
  </si>
  <si>
    <t>פנסיה שכר וטרינרי</t>
  </si>
  <si>
    <t xml:space="preserve">חומרי ניקוי - וטרינר </t>
  </si>
  <si>
    <t xml:space="preserve">השתלמיות </t>
  </si>
  <si>
    <t xml:space="preserve">דמי חבר ארגון וטרינרים </t>
  </si>
  <si>
    <t>חומרים פיקוח וטרינארי</t>
  </si>
  <si>
    <t xml:space="preserve">עבודות קבלניות </t>
  </si>
  <si>
    <t>הדברת מזיקים</t>
  </si>
  <si>
    <t>הדברה</t>
  </si>
  <si>
    <t>שכר מחלקת הדברת מזיקים</t>
  </si>
  <si>
    <t xml:space="preserve">חומרים </t>
  </si>
  <si>
    <t>ע.קבלניות הדברת מזיקים</t>
  </si>
  <si>
    <t>סה"כ 71</t>
  </si>
  <si>
    <t>עיר ללא אלימות</t>
  </si>
  <si>
    <t>שכר עיר ללא אלימות</t>
  </si>
  <si>
    <t>א.מבנה - עיר ללא אלימות</t>
  </si>
  <si>
    <t>חשמל - עיר ללא אלימות</t>
  </si>
  <si>
    <t>מים - עיר ללא אלימות</t>
  </si>
  <si>
    <t>ש.נקיון -- עיר ללא אלימות</t>
  </si>
  <si>
    <t>ריהוט - עיר ללא אלימות</t>
  </si>
  <si>
    <t xml:space="preserve">מונה צילום </t>
  </si>
  <si>
    <t>השתלמות - עיר ללא אלימות</t>
  </si>
  <si>
    <t xml:space="preserve">השכרה רכב קב"ט </t>
  </si>
  <si>
    <t xml:space="preserve">רכב קב"ט </t>
  </si>
  <si>
    <t>תקשורת - עיר ללא אלימות</t>
  </si>
  <si>
    <t>פרסום - עיר ללא אלימות</t>
  </si>
  <si>
    <t>משרדיות - עיר ללא אלימות</t>
  </si>
  <si>
    <t>פעילות - עיר ללא אלימות</t>
  </si>
  <si>
    <t>השתתפות בנפת גדור</t>
  </si>
  <si>
    <t>רכישת ציוד חד פעמי - עיר ללא אלימות</t>
  </si>
  <si>
    <t>סה"כ עיר ללא אלימות</t>
  </si>
  <si>
    <t xml:space="preserve">שיטור ופיקוח עירוני </t>
  </si>
  <si>
    <t>שיטור עירוני</t>
  </si>
  <si>
    <t>פיקוח עירוני</t>
  </si>
  <si>
    <t xml:space="preserve">השכרה רכב פקחים </t>
  </si>
  <si>
    <t xml:space="preserve">דלק רכב פקחים </t>
  </si>
  <si>
    <t xml:space="preserve">הדפסות </t>
  </si>
  <si>
    <t xml:space="preserve">הוצאות מיכון אוטומציה </t>
  </si>
  <si>
    <t>סה"כ פיקוח עירוני</t>
  </si>
  <si>
    <t>שמירה ובטחון, כיבוי אש</t>
  </si>
  <si>
    <t>שמירה ובטחון</t>
  </si>
  <si>
    <t>שכר חירום</t>
  </si>
  <si>
    <t>ציוד למחלקת חירום</t>
  </si>
  <si>
    <t>השתתפות בהג"א ונפת גידור</t>
  </si>
  <si>
    <t>השת" באיגוד ערים</t>
  </si>
  <si>
    <t>סה"כ שמירה ובטחון</t>
  </si>
  <si>
    <t>סה"כ 72</t>
  </si>
  <si>
    <t>תכנון ופני העיר</t>
  </si>
  <si>
    <t>מינהל אגף ההנדסה</t>
  </si>
  <si>
    <t>אגף ההנדסה</t>
  </si>
  <si>
    <t>שכר מחלקת הנדסה</t>
  </si>
  <si>
    <t>פנסיה שכר מחלקת הנדסה</t>
  </si>
  <si>
    <t>חשמל הנדסה</t>
  </si>
  <si>
    <t>ביטוח</t>
  </si>
  <si>
    <t>מכונות משרד-הנדסה</t>
  </si>
  <si>
    <t>ספרות מקצועית-הנדס</t>
  </si>
  <si>
    <t xml:space="preserve">דמי חבר </t>
  </si>
  <si>
    <t>פרסום-הנדסה</t>
  </si>
  <si>
    <t>מכשירי כתיבה-הנדסה</t>
  </si>
  <si>
    <t>עבודות קבלניות פיקוח בניה</t>
  </si>
  <si>
    <t>תכנון</t>
  </si>
  <si>
    <t>סה"כ 73</t>
  </si>
  <si>
    <t>נכסים ציבוריים</t>
  </si>
  <si>
    <t>אחזקת נכסי העיר</t>
  </si>
  <si>
    <t>מחלקת אחזקה (וסים)</t>
  </si>
  <si>
    <t>פנסיה אחזקת העירייה</t>
  </si>
  <si>
    <t>חשמל מח" אחזקה</t>
  </si>
  <si>
    <t>מים מח" אחזקה</t>
  </si>
  <si>
    <t>ביטוח מוסדות העיריה</t>
  </si>
  <si>
    <t xml:space="preserve">דלק רכב אחזקה כללי </t>
  </si>
  <si>
    <t xml:space="preserve">תיקונים רכב אחזקה כללי </t>
  </si>
  <si>
    <t>רישוי וביטוח רכב אחזקה כל</t>
  </si>
  <si>
    <t>מכשירי קשר</t>
  </si>
  <si>
    <t>כבישים</t>
  </si>
  <si>
    <t>פנסיה כבישים</t>
  </si>
  <si>
    <t>חומרים כבישים</t>
  </si>
  <si>
    <t>ע.קבלניות כבישים</t>
  </si>
  <si>
    <t>עבודות חשמל והארת רחובות</t>
  </si>
  <si>
    <t>תאורת רחוב</t>
  </si>
  <si>
    <t>שכר מחלקת חשמל ותקשורת</t>
  </si>
  <si>
    <t>דמי שימוש במכשירי</t>
  </si>
  <si>
    <t>חשמל תאורת  רחובות</t>
  </si>
  <si>
    <t>בטיחות בדרכים</t>
  </si>
  <si>
    <t>שכר בטיוח בדרכים</t>
  </si>
  <si>
    <t xml:space="preserve">שרותי נקיון </t>
  </si>
  <si>
    <t>משרדיות</t>
  </si>
  <si>
    <t>טלפון</t>
  </si>
  <si>
    <t>עבודות קבלניות בטיח</t>
  </si>
  <si>
    <t>הוצאות שונות בטיחות</t>
  </si>
  <si>
    <t>גנים וניטעות</t>
  </si>
  <si>
    <t>גנים ציבוריים</t>
  </si>
  <si>
    <t>שכר גנים ונטיעות</t>
  </si>
  <si>
    <t xml:space="preserve">גנים פנסיה </t>
  </si>
  <si>
    <t>חשמל  גנים ונטיעות</t>
  </si>
  <si>
    <t>מים   גנים ונטיעות</t>
  </si>
  <si>
    <t>ע.קבלניות גנים</t>
  </si>
  <si>
    <t>אחזקת בתי קברות</t>
  </si>
  <si>
    <t>בתי עלמין</t>
  </si>
  <si>
    <t>פנסיה אחזקת בתי קבר</t>
  </si>
  <si>
    <t>א.בתי קברות</t>
  </si>
  <si>
    <t>מים בתי קברות</t>
  </si>
  <si>
    <t>ע.קבלניות בתי קברות</t>
  </si>
  <si>
    <t>סה"כ 74</t>
  </si>
  <si>
    <t>חגיגות טכסים וארועים</t>
  </si>
  <si>
    <t>חגיגות וטכסים</t>
  </si>
  <si>
    <t>אירועים וטכסים אחרים</t>
  </si>
  <si>
    <t>מחשב לכל ילד</t>
  </si>
  <si>
    <t>פעולות במימון האיחוד האירופי</t>
  </si>
  <si>
    <t>סה"כ קבוצה 7</t>
  </si>
  <si>
    <t>חינוך</t>
  </si>
  <si>
    <t>מינהל החינוך</t>
  </si>
  <si>
    <t>שכר חינוך</t>
  </si>
  <si>
    <t>פרסומים</t>
  </si>
  <si>
    <t>גני ילדים</t>
  </si>
  <si>
    <t>שכר גני ילדים טרום חובה</t>
  </si>
  <si>
    <t>שכר פנסיה גני ילדים טרום חובה</t>
  </si>
  <si>
    <t>שכר גני ילדים</t>
  </si>
  <si>
    <t>שכר פנסיה</t>
  </si>
  <si>
    <t>מרכז העשרה ...2</t>
  </si>
  <si>
    <t>שכ"ד טרום חובה</t>
  </si>
  <si>
    <t>חשמל גנים טרום חובה</t>
  </si>
  <si>
    <t>מים גני ילדים</t>
  </si>
  <si>
    <t xml:space="preserve">נקיון מרכז גיל רך </t>
  </si>
  <si>
    <t>רהוט ואחזקתו</t>
  </si>
  <si>
    <t>מכונות משרד</t>
  </si>
  <si>
    <t>מכונות משרד מוני צילום</t>
  </si>
  <si>
    <t>טלפון ומברקים</t>
  </si>
  <si>
    <t xml:space="preserve">מכשירה כתיבה והעתקות אור </t>
  </si>
  <si>
    <t>הסעות גנים</t>
  </si>
  <si>
    <t xml:space="preserve">חומרי העשרה גנים </t>
  </si>
  <si>
    <t xml:space="preserve">הזנה ג.מיוחד </t>
  </si>
  <si>
    <t xml:space="preserve">מתקנים </t>
  </si>
  <si>
    <t xml:space="preserve">ע.קבלניות </t>
  </si>
  <si>
    <t>פעילות גננות</t>
  </si>
  <si>
    <t xml:space="preserve">גננות עובדות מדינה </t>
  </si>
  <si>
    <t>הוצ" שונות גנים</t>
  </si>
  <si>
    <t>גנ"י לחינוך מיוחד</t>
  </si>
  <si>
    <t>גני ילדים לחינוך מיוחד</t>
  </si>
  <si>
    <t>משכורת אלמג'ד</t>
  </si>
  <si>
    <t>מים גנים חינוך מיוחד</t>
  </si>
  <si>
    <t>ציוד משרדי מוני צילום</t>
  </si>
  <si>
    <t>הסעות</t>
  </si>
  <si>
    <t>הזנה</t>
  </si>
  <si>
    <t>הוצ" שונות</t>
  </si>
  <si>
    <t>הקצבה גנים טיפוליים</t>
  </si>
  <si>
    <t>ציל"ה צהרי יום</t>
  </si>
  <si>
    <t>נצנים</t>
  </si>
  <si>
    <t>שכר ציל"ה צהרי יום להעשרה</t>
  </si>
  <si>
    <t xml:space="preserve"> ציל"ה צהרי יום להעשרה  שונות</t>
  </si>
  <si>
    <t xml:space="preserve">מסגרות קיץ </t>
  </si>
  <si>
    <t>בתי ספר יסודיים</t>
  </si>
  <si>
    <t>בתיספר יסודיים</t>
  </si>
  <si>
    <t>שכר בתי ספר יסודי</t>
  </si>
  <si>
    <t>משכורת</t>
  </si>
  <si>
    <t>שיקום שכונות )חינוך  2</t>
  </si>
  <si>
    <t>רווחה חינוכית  2</t>
  </si>
  <si>
    <t xml:space="preserve">שכר פרויקט מל"א </t>
  </si>
  <si>
    <t>יסודי ניהול עצמי</t>
  </si>
  <si>
    <t>שכר דירה</t>
  </si>
  <si>
    <t>נקיון בתי ספר</t>
  </si>
  <si>
    <t>טלפון יסודי</t>
  </si>
  <si>
    <t xml:space="preserve">הסעות </t>
  </si>
  <si>
    <t xml:space="preserve">ליווי ניהול עצמי </t>
  </si>
  <si>
    <t>הקצבות</t>
  </si>
  <si>
    <t>בתי ספר מיוחדים ,בית ספר אלאמל</t>
  </si>
  <si>
    <t>שכר ביה"ס אלאמל</t>
  </si>
  <si>
    <t>חשמל בי"ס אלאמל</t>
  </si>
  <si>
    <t>מים   בי"ס אלאמל</t>
  </si>
  <si>
    <t>ע"ק נקיון</t>
  </si>
  <si>
    <t>ריהוט והחזקתו</t>
  </si>
  <si>
    <t>מכונות משרד ואחזקת</t>
  </si>
  <si>
    <t>הוצ' שונות בי"ס</t>
  </si>
  <si>
    <t>שכר כיתות מקדמות</t>
  </si>
  <si>
    <t>לווי תלמיד .2</t>
  </si>
  <si>
    <t>מרכז תמיכה אזורי (מתי"א)</t>
  </si>
  <si>
    <t>שכר מתי"א</t>
  </si>
  <si>
    <t>שכ"ד מתי"א</t>
  </si>
  <si>
    <t xml:space="preserve">ע"ק נקיון </t>
  </si>
  <si>
    <t>ע.קבלניות מתי"א</t>
  </si>
  <si>
    <t>שונות</t>
  </si>
  <si>
    <t>הקצבה מתי"א</t>
  </si>
  <si>
    <t>לווי למוגבלים</t>
  </si>
  <si>
    <t>שכר לווי מוגבלים</t>
  </si>
  <si>
    <t>שכר לווי רכב</t>
  </si>
  <si>
    <t>ביה"ס אפאק</t>
  </si>
  <si>
    <t>שכר אפאק</t>
  </si>
  <si>
    <t>ציוד</t>
  </si>
  <si>
    <t>חוגים למחוננים ומוכשרים</t>
  </si>
  <si>
    <t>מחוננים טלפון</t>
  </si>
  <si>
    <t>פרח</t>
  </si>
  <si>
    <t>שכר פרח</t>
  </si>
  <si>
    <t>הסעות פרח</t>
  </si>
  <si>
    <t>חומרים פרח</t>
  </si>
  <si>
    <t>חינוך משלים היל"ה</t>
  </si>
  <si>
    <t>שכר הילה</t>
  </si>
  <si>
    <t>פנסיה שכר הילה</t>
  </si>
  <si>
    <t>שכ"ד חינוך משלים</t>
  </si>
  <si>
    <t>אחזקת בניין</t>
  </si>
  <si>
    <t>ציוד משרדי</t>
  </si>
  <si>
    <t>חינוך משלים</t>
  </si>
  <si>
    <t>חטיבות ביניים</t>
  </si>
  <si>
    <t>שכר חטיבת ביניים</t>
  </si>
  <si>
    <t>פנסיה חט"ב</t>
  </si>
  <si>
    <t>חשמל חט"ב</t>
  </si>
  <si>
    <t>רהוט והחזקתו</t>
  </si>
  <si>
    <t>ציוד ב"ס חט"ב ואחזקתו</t>
  </si>
  <si>
    <t>חומרים חטי"ב</t>
  </si>
  <si>
    <t>ע.ק חט"ב</t>
  </si>
  <si>
    <t>הקצבה ביה"ס חט"ב</t>
  </si>
  <si>
    <t xml:space="preserve">השתתפות בת"ברים </t>
  </si>
  <si>
    <t>משכורת (אומץ)</t>
  </si>
  <si>
    <t>אשכולית פיס</t>
  </si>
  <si>
    <t>שכר אשכולית פיס</t>
  </si>
  <si>
    <t>נקיון אשכולית פיס</t>
  </si>
  <si>
    <t>ציוד ואחזקתו</t>
  </si>
  <si>
    <t>בתי ספר תיכון מקיף</t>
  </si>
  <si>
    <t>שכר תיכון מקיף</t>
  </si>
  <si>
    <t>חשמל תיכון</t>
  </si>
  <si>
    <t>מים תיכון</t>
  </si>
  <si>
    <t>ציוד ביה"ס תיכון</t>
  </si>
  <si>
    <t>הסעות ביה"ס תיכון</t>
  </si>
  <si>
    <t>הקצבה</t>
  </si>
  <si>
    <t>הוצ אחרות</t>
  </si>
  <si>
    <t>בתי ספר תיכון ח'דיג'ה</t>
  </si>
  <si>
    <t>שכר תיכון ח'דיג'ה</t>
  </si>
  <si>
    <t>פנסיה שכר תיכון ח'דיג'ה</t>
  </si>
  <si>
    <t>ריהוט ואחזקתו</t>
  </si>
  <si>
    <t>טלפון ואינטרנט</t>
  </si>
  <si>
    <t>חמרים</t>
  </si>
  <si>
    <t>בית ספר ח'דיג'ה</t>
  </si>
  <si>
    <t>ביה"ס תיכון חכמה</t>
  </si>
  <si>
    <t>שכר תיכון עין ג'ראר</t>
  </si>
  <si>
    <t xml:space="preserve">צ.מעבדות </t>
  </si>
  <si>
    <t xml:space="preserve">ע קבלניות </t>
  </si>
  <si>
    <t>בית ספר תיכון עין ג'ראר</t>
  </si>
  <si>
    <t>מרכז מורים</t>
  </si>
  <si>
    <t>שכר מרכז מורים</t>
  </si>
  <si>
    <t xml:space="preserve">ציוד </t>
  </si>
  <si>
    <t>מרכז חירום</t>
  </si>
  <si>
    <t>תיכון אלתסאמוח</t>
  </si>
  <si>
    <t>שכר ביה"ס אלתסאמוח</t>
  </si>
  <si>
    <t>תיכון אלתסאמח,</t>
  </si>
  <si>
    <t>תיכון אלסכנדר</t>
  </si>
  <si>
    <t>שכר ביה"ס אסכנדר</t>
  </si>
  <si>
    <t>שמירה ובטחון מוסדות חינוך</t>
  </si>
  <si>
    <t>שכר קצין בטיחות וחירום</t>
  </si>
  <si>
    <t>מרכז שמירה ובטחון</t>
  </si>
  <si>
    <t>שירות פסיכולוגי</t>
  </si>
  <si>
    <t>שכר פסיכולוגים</t>
  </si>
  <si>
    <t>שכ"ד שירות פסיכולוג</t>
  </si>
  <si>
    <t xml:space="preserve">שירותי נקיון </t>
  </si>
  <si>
    <t>ריהוט שירות פסיכולוגים</t>
  </si>
  <si>
    <t>בולים דואר  וטלפון</t>
  </si>
  <si>
    <t>הוצאות משרדיות</t>
  </si>
  <si>
    <t>בדקות מיוחדות</t>
  </si>
  <si>
    <t>ביטוח תלמידים</t>
  </si>
  <si>
    <t>מועדוניות משפחתיות</t>
  </si>
  <si>
    <t>שכר מועדוניות משפחתיות</t>
  </si>
  <si>
    <t>שכ"ד מועדוניות משפחת</t>
  </si>
  <si>
    <t>מים מועדוניות</t>
  </si>
  <si>
    <t>חשמל מועדונים</t>
  </si>
  <si>
    <t>הסעות מועדונים משפחתונים. משפחתי</t>
  </si>
  <si>
    <t>ילדים בסיכון</t>
  </si>
  <si>
    <t>שכר - ילדים בסיכון</t>
  </si>
  <si>
    <t>פעולות ילדים בסיכון</t>
  </si>
  <si>
    <t>קבס"ים</t>
  </si>
  <si>
    <t>שכר קבס"ים</t>
  </si>
  <si>
    <t xml:space="preserve">פנסיה קבסים </t>
  </si>
  <si>
    <t>שכר טיפול בפרט קבס"ים</t>
  </si>
  <si>
    <t>שירותים נוספים לחינוך</t>
  </si>
  <si>
    <t>הסעות רגיל</t>
  </si>
  <si>
    <t xml:space="preserve">הסעות מיוחד </t>
  </si>
  <si>
    <t xml:space="preserve">דלק רכב הסעות </t>
  </si>
  <si>
    <t xml:space="preserve">שכירות מחסני חינוך </t>
  </si>
  <si>
    <t>אחזקת מוסדות</t>
  </si>
  <si>
    <t>ביטוח מבני חינוך</t>
  </si>
  <si>
    <t>חומרים אחזקת מבני חינוך</t>
  </si>
  <si>
    <t xml:space="preserve">אחזקת רכב </t>
  </si>
  <si>
    <t>שירותים אחרים תלמידי חוץ</t>
  </si>
  <si>
    <t>חינוך בלתי פורמאלי</t>
  </si>
  <si>
    <t>שכ"ע תוכנית אתגרים</t>
  </si>
  <si>
    <t>ריהוט והצטידות</t>
  </si>
  <si>
    <t>עבודות קבלניות והפעלת חוגים</t>
  </si>
  <si>
    <t>רכישות ערכות חינוך</t>
  </si>
  <si>
    <t>שיקום שכונות חינוך</t>
  </si>
  <si>
    <t>שכר כיתות אב</t>
  </si>
  <si>
    <t>סה"כ 81</t>
  </si>
  <si>
    <t>ספריות קהילתיות</t>
  </si>
  <si>
    <t>שכר ספריה קהילתית</t>
  </si>
  <si>
    <t>עבודות נקיון</t>
  </si>
  <si>
    <t xml:space="preserve">ריהוט </t>
  </si>
  <si>
    <t>השתלמויות - ספריה קה</t>
  </si>
  <si>
    <t>ע"ק שמירה ואבטחה</t>
  </si>
  <si>
    <t>מתנ"ס</t>
  </si>
  <si>
    <t>שכר מתנ"ס</t>
  </si>
  <si>
    <t>פנסיה מתנ"ס</t>
  </si>
  <si>
    <t>שכר מתנ"ס פעולות</t>
  </si>
  <si>
    <t xml:space="preserve">דברי נקיון </t>
  </si>
  <si>
    <t>תקשורת וטלפון</t>
  </si>
  <si>
    <t>נסיעות</t>
  </si>
  <si>
    <t xml:space="preserve">אבטחה ושמירה בניין מתנ"ס </t>
  </si>
  <si>
    <t>פעולות שונות</t>
  </si>
  <si>
    <t xml:space="preserve">עיר ילדים ונוער 000321 </t>
  </si>
  <si>
    <t xml:space="preserve">קיטנה כיתה ג 005143 </t>
  </si>
  <si>
    <t>מחלקת נוער</t>
  </si>
  <si>
    <t>אולם מופעים במתנ"ס</t>
  </si>
  <si>
    <t>שכר אולם מופעים במתנ"ס</t>
  </si>
  <si>
    <t>פרסום - א.מופעים במתנ"ס</t>
  </si>
  <si>
    <t>משרדיוות - א.מופעים במתנ"ס</t>
  </si>
  <si>
    <t>הסעות - א.מופעים במתנ"ס</t>
  </si>
  <si>
    <t>חומרים - א.מופעים במתנ"ס</t>
  </si>
  <si>
    <t>הוצ' שונות - א.מופעים במתנ"ס</t>
  </si>
  <si>
    <t>פעוליות - א.מופעים במתנ"ס</t>
  </si>
  <si>
    <t>מועדונים</t>
  </si>
  <si>
    <t>ספורט</t>
  </si>
  <si>
    <t>שכר פעולות ספורט</t>
  </si>
  <si>
    <t xml:space="preserve">פנסיה ספורט </t>
  </si>
  <si>
    <t>תמיכות באגודות ספו</t>
  </si>
  <si>
    <t>מתקני ספורט</t>
  </si>
  <si>
    <t>חשמל מגרשים</t>
  </si>
  <si>
    <t>מים  מגרשי ספורט</t>
  </si>
  <si>
    <t xml:space="preserve">דלק אחזקה </t>
  </si>
  <si>
    <t>חומרים ושתילים</t>
  </si>
  <si>
    <t>הוצ שונות</t>
  </si>
  <si>
    <t>מגרשי ספורט</t>
  </si>
  <si>
    <t>פעולות ספורט</t>
  </si>
  <si>
    <t>פעילות ספורט</t>
  </si>
  <si>
    <t>סה"כ 82</t>
  </si>
  <si>
    <t>בריאות</t>
  </si>
  <si>
    <t>מינהל הבריאות</t>
  </si>
  <si>
    <t>שכר עיר בריאה</t>
  </si>
  <si>
    <t>דמי חבר בטרם בעיר</t>
  </si>
  <si>
    <t>פרסום בטרם בעיר</t>
  </si>
  <si>
    <t>הוצ' שונות קידום בריאות</t>
  </si>
  <si>
    <t>ע.ק - תוכנית לאומית לקידום אורח חיים</t>
  </si>
  <si>
    <t>שונות - (תוכנית לאומית קניו וציוד)</t>
  </si>
  <si>
    <t>חשמל - המרכז להתפתחות הילד</t>
  </si>
  <si>
    <t>שרותי בריאות השן חומרים</t>
  </si>
  <si>
    <t>שרותי בריאות השן</t>
  </si>
  <si>
    <t>תחנות בריאות</t>
  </si>
  <si>
    <t>שכר שחקיות</t>
  </si>
  <si>
    <t>תחנת בריאות  )שכ"ד</t>
  </si>
  <si>
    <t xml:space="preserve">חשמל ת.בריאות </t>
  </si>
  <si>
    <t>ש. בריאות</t>
  </si>
  <si>
    <t>הפעלת אמבולנס</t>
  </si>
  <si>
    <t>הפעלת מוקד מיון ראשני</t>
  </si>
  <si>
    <t>פרופיל בריאות</t>
  </si>
  <si>
    <t>סה"כ 83 ת.בריאות</t>
  </si>
  <si>
    <t>סעד ותשלומים</t>
  </si>
  <si>
    <t>מינהל הרווחה</t>
  </si>
  <si>
    <t>שכר מחלקת רווחה</t>
  </si>
  <si>
    <t>שכ"ד לשכת רווחה</t>
  </si>
  <si>
    <t>חשמל רווחה</t>
  </si>
  <si>
    <t>מים רווחה</t>
  </si>
  <si>
    <t>מכונות משרד והחזקתם</t>
  </si>
  <si>
    <t>דמי חבר באיגוד</t>
  </si>
  <si>
    <t>פרסום מח רווחה</t>
  </si>
  <si>
    <t>אחזקת תוכנות</t>
  </si>
  <si>
    <t xml:space="preserve">בטיחות מחלקה </t>
  </si>
  <si>
    <t>שכר}אלמונתדא{</t>
  </si>
  <si>
    <t xml:space="preserve">נושמים לרווחה </t>
  </si>
  <si>
    <t>רווחת הפרט והמשפחה</t>
  </si>
  <si>
    <t>שכר רווחה מועדונים משפחתונים. תרבות</t>
  </si>
  <si>
    <t>מקלטים לנשים מוכות</t>
  </si>
  <si>
    <t>משפחות במוצקה בקהילה</t>
  </si>
  <si>
    <t>סיוע למשפחות עם ילדים</t>
  </si>
  <si>
    <t xml:space="preserve">טיפול במשפחה </t>
  </si>
  <si>
    <t>שירותים לילד ולנוער</t>
  </si>
  <si>
    <t>שכר מועדונים משפחתונים. תרבות</t>
  </si>
  <si>
    <t xml:space="preserve">שכר תוכנית שמיד </t>
  </si>
  <si>
    <t xml:space="preserve">תוכנית לאומית )הזנה( </t>
  </si>
  <si>
    <t>תוכנית לאומית - פעיליות</t>
  </si>
  <si>
    <t xml:space="preserve">ת לאומית ילד ונוער            </t>
  </si>
  <si>
    <t>ילד בקהילה</t>
  </si>
  <si>
    <t>שכר ילד בקהילה</t>
  </si>
  <si>
    <t>טיפול בילד בקהילה</t>
  </si>
  <si>
    <t>טיפול במשפחה אומנת</t>
  </si>
  <si>
    <t>יצירת קשר הורים</t>
  </si>
  <si>
    <t xml:space="preserve">בדיקות מסוגלות הורית </t>
  </si>
  <si>
    <t>אחזקת ילדים בפנימיות</t>
  </si>
  <si>
    <t>תוכנית עם הפנים לקהילה</t>
  </si>
  <si>
    <t>משכרות - תוכנית עם הפנים לקהילה</t>
  </si>
  <si>
    <t>ילדים במעונות יום</t>
  </si>
  <si>
    <t>שירותים לזקן</t>
  </si>
  <si>
    <t>אחזקת זקנים במעונות</t>
  </si>
  <si>
    <t>חשמל שירותים לזקן</t>
  </si>
  <si>
    <t>מים שירותים לזקן</t>
  </si>
  <si>
    <t>מועדוניות לזקן</t>
  </si>
  <si>
    <t>טיפול בזקן בקהילה</t>
  </si>
  <si>
    <t xml:space="preserve">שכונה תומכת לקשישים </t>
  </si>
  <si>
    <t>מעדונים לגיל הזהב</t>
  </si>
  <si>
    <t>שכר ומשכורת מעדון לגיל זהב</t>
  </si>
  <si>
    <t>א.מבנים מעדון לגיל הזהב</t>
  </si>
  <si>
    <t>חשמל מעדון לגיל הזהב</t>
  </si>
  <si>
    <t>מים מעדון לגיל הזהב</t>
  </si>
  <si>
    <t>דברי נקיון מעדון לגיל הזהב</t>
  </si>
  <si>
    <t>ע"ק נקיון מעדון לגיל הזהב</t>
  </si>
  <si>
    <t>רהוט והחזקתו מעדון לגיל הזהב</t>
  </si>
  <si>
    <t>מכונות משרד והחזקתם מעדון לגיל הזהב</t>
  </si>
  <si>
    <t>טלפון מעדון לגיל הזהב</t>
  </si>
  <si>
    <t>הסעות מעדון לגיל הזהב</t>
  </si>
  <si>
    <t xml:space="preserve">קניות מעדון לגיל הזהב </t>
  </si>
  <si>
    <t>הוצאות שונות מעדון לגיל הזהב</t>
  </si>
  <si>
    <t>מסגרות יומיות לזקן</t>
  </si>
  <si>
    <t>שירותים למפגר</t>
  </si>
  <si>
    <t>שכר שירותים למפגר</t>
  </si>
  <si>
    <t>פנסיה שכר שירותים למפגר</t>
  </si>
  <si>
    <t>סדור מפגרים במוסדו</t>
  </si>
  <si>
    <t>מפגרים במוסד ממשלתי</t>
  </si>
  <si>
    <t>משפחות אומנה למפגר</t>
  </si>
  <si>
    <t>משפחה אומנה לשיקום</t>
  </si>
  <si>
    <t xml:space="preserve">מ יום שיקומי לאוטיסט </t>
  </si>
  <si>
    <t>מפגרים במעון אמוני</t>
  </si>
  <si>
    <t xml:space="preserve"> 21+ במעון טיפולי</t>
  </si>
  <si>
    <t>שכר 21+ במעון טיפולי</t>
  </si>
  <si>
    <t xml:space="preserve">הסעות מרכז טיפולי 12 </t>
  </si>
  <si>
    <t>מפגרים במעון טיפולי</t>
  </si>
  <si>
    <t>מעשי"ם</t>
  </si>
  <si>
    <t>שירותים תומכים למפגר</t>
  </si>
  <si>
    <t>נופשנים למפגר</t>
  </si>
  <si>
    <t xml:space="preserve">הסעות מ למפגר </t>
  </si>
  <si>
    <t>מע"ש</t>
  </si>
  <si>
    <t>שכר מע"ש</t>
  </si>
  <si>
    <t>חשמל מע"ש</t>
  </si>
  <si>
    <t>מים מע"ש</t>
  </si>
  <si>
    <t>טלפון מע"ש</t>
  </si>
  <si>
    <t>חמרים מע"ש</t>
  </si>
  <si>
    <t>מע"ש שכר חניכים</t>
  </si>
  <si>
    <t>שרותי שיקום</t>
  </si>
  <si>
    <t>שכר שרותי שיקום</t>
  </si>
  <si>
    <t xml:space="preserve">שיקום העוור בקהילה </t>
  </si>
  <si>
    <t>הדרכת העוור ובני בי</t>
  </si>
  <si>
    <t xml:space="preserve">שכר קבוע מפעל מוגן </t>
  </si>
  <si>
    <t>חשמל מרש"ל</t>
  </si>
  <si>
    <t>טלפון מועדון לעוור</t>
  </si>
  <si>
    <t>מפעלי תעסוקה ומועדון</t>
  </si>
  <si>
    <t>מפעלי שיקום לעוור</t>
  </si>
  <si>
    <t xml:space="preserve">אחזקת נכים בפנימיות      </t>
  </si>
  <si>
    <t xml:space="preserve">אחזקת נכים במש אומנה     </t>
  </si>
  <si>
    <t>שירותי נכים</t>
  </si>
  <si>
    <t>שכר מפעל מוגן</t>
  </si>
  <si>
    <t>פנסיה שכר מפעל מוגן</t>
  </si>
  <si>
    <t>תעסוקה מוגנת למוגבל</t>
  </si>
  <si>
    <t>שכר מס.יום לילד מוגבל</t>
  </si>
  <si>
    <t>מס.יום לילד מוגבל</t>
  </si>
  <si>
    <t>תוכניות לילד חריג</t>
  </si>
  <si>
    <t>מרכז יום שיקומי לנכים</t>
  </si>
  <si>
    <t>מסיכון לסיכוי</t>
  </si>
  <si>
    <t>הסעות נכים</t>
  </si>
  <si>
    <t>שכר ליווי למועדון יום שיקומי</t>
  </si>
  <si>
    <t xml:space="preserve">שכר קבוע משתקמים </t>
  </si>
  <si>
    <t>מרכזי אבחון ושיקום</t>
  </si>
  <si>
    <t>שיקום נכים בקהילה</t>
  </si>
  <si>
    <t>דמי תקשורת לחרשים</t>
  </si>
  <si>
    <t>מעודנים לעוור</t>
  </si>
  <si>
    <t>שכר שירותי נכים</t>
  </si>
  <si>
    <t>פנסיה שכר שירותי נכים</t>
  </si>
  <si>
    <t>שרותי תיקון</t>
  </si>
  <si>
    <t>משכורת מרכז אלחיה ל</t>
  </si>
  <si>
    <t>טיפול בנערה ובצעירי</t>
  </si>
  <si>
    <t>שכר נוער וצעירים</t>
  </si>
  <si>
    <t xml:space="preserve">הזנה נערות במצוקה </t>
  </si>
  <si>
    <t>טיפול בנערות במוצקה</t>
  </si>
  <si>
    <t xml:space="preserve">פרויקט וינגיט </t>
  </si>
  <si>
    <t>בית חם</t>
  </si>
  <si>
    <t>בתים חמים לנערות</t>
  </si>
  <si>
    <t xml:space="preserve">נוער וצעירים חוץ ביתי </t>
  </si>
  <si>
    <t xml:space="preserve">מ.נפגעי תקיפה מינית </t>
  </si>
  <si>
    <t>תחנת מלחמה בסמים</t>
  </si>
  <si>
    <t>שכר מלחמה בסמים</t>
  </si>
  <si>
    <t xml:space="preserve">שירותי נקיון ואחזקה </t>
  </si>
  <si>
    <t>טלפון מלחמה בסמים</t>
  </si>
  <si>
    <t xml:space="preserve">משרדיות </t>
  </si>
  <si>
    <t>סמים מח רווחה (סיוע פעילות)</t>
  </si>
  <si>
    <t>בדיקות למשתמשי סמים</t>
  </si>
  <si>
    <t>טיפול באלכוהלסטים</t>
  </si>
  <si>
    <t>טפול באלכוהליסטים שכר</t>
  </si>
  <si>
    <t>טיפול באלכוהולסטים</t>
  </si>
  <si>
    <t>מפתן</t>
  </si>
  <si>
    <t>שכר מפתן</t>
  </si>
  <si>
    <t>פנסיה משכורת</t>
  </si>
  <si>
    <t>חשמל מפתן</t>
  </si>
  <si>
    <t>טלפון מפת"ן</t>
  </si>
  <si>
    <t>חומרים עבור מפתן</t>
  </si>
  <si>
    <t>הסעות -  מפתן</t>
  </si>
  <si>
    <t>השתתפות</t>
  </si>
  <si>
    <t>מפתן מקומי החזקה</t>
  </si>
  <si>
    <t>מניעת אלימות מפתן</t>
  </si>
  <si>
    <t>פעול משלימות למפתן</t>
  </si>
  <si>
    <t>עבודה קהילתית</t>
  </si>
  <si>
    <t xml:space="preserve">עבודה קהילתית </t>
  </si>
  <si>
    <t>קהילה פונקציונאלית</t>
  </si>
  <si>
    <t>תכנית קדימה</t>
  </si>
  <si>
    <t>פיתוח קהילתי אסטרטיגי</t>
  </si>
  <si>
    <t xml:space="preserve">פע' התנדבות בקהילה </t>
  </si>
  <si>
    <t xml:space="preserve">פרויקט קדימה </t>
  </si>
  <si>
    <t>שיקום שכונות</t>
  </si>
  <si>
    <t>שכר שיקום שכונות</t>
  </si>
  <si>
    <t>טלפון שקום שכונות</t>
  </si>
  <si>
    <t>שיקום שכונות פעילות</t>
  </si>
  <si>
    <t>מלגות שיקום שכונות</t>
  </si>
  <si>
    <t>מועדנים חברת למפגר</t>
  </si>
  <si>
    <t>סה"כ 84</t>
  </si>
  <si>
    <t>דת</t>
  </si>
  <si>
    <t>שכר מחלקת דת</t>
  </si>
  <si>
    <t>חומרים מסגדים</t>
  </si>
  <si>
    <t>סה"כ 85 מחלקה דת</t>
  </si>
  <si>
    <t>יחידת איכות הסביבה</t>
  </si>
  <si>
    <t>שכר איכות הסביבה</t>
  </si>
  <si>
    <t>ציוד מחלקת א"ס</t>
  </si>
  <si>
    <t>טלפון אי"ס</t>
  </si>
  <si>
    <t>הוצ פרסום</t>
  </si>
  <si>
    <t>אחזקת מוכנות</t>
  </si>
  <si>
    <t>הוצ" שונות ופעולות א"ס</t>
  </si>
  <si>
    <t>סה"כ 87 איכות סביבה</t>
  </si>
  <si>
    <t>סה"כ קבוצה 8</t>
  </si>
  <si>
    <t>שכר מחלקת מים</t>
  </si>
  <si>
    <t>משרדי העירייה</t>
  </si>
  <si>
    <t>שכר בניין העיריה</t>
  </si>
  <si>
    <t>שכר מחלקת</t>
  </si>
  <si>
    <t>אחזקת בניינים</t>
  </si>
  <si>
    <t>הוצאות שתייה וכיבודים</t>
  </si>
  <si>
    <t xml:space="preserve">הדפסות וכלי כתיבה </t>
  </si>
  <si>
    <t>מערכת ביוב</t>
  </si>
  <si>
    <t>פנסיה מחלקת ביוב וניקוז</t>
  </si>
  <si>
    <t>חשמל מערכת ביוב</t>
  </si>
  <si>
    <t>ע.ק מערכת  ביוב</t>
  </si>
  <si>
    <t>הוצאות שונות רשות הניקוז</t>
  </si>
  <si>
    <t>ביוב וניקוז</t>
  </si>
  <si>
    <t>תשלומים בלתי רגילים</t>
  </si>
  <si>
    <t>הוצאות חד פעמיות</t>
  </si>
  <si>
    <t>מענק מותנה</t>
  </si>
  <si>
    <t xml:space="preserve">העברה לכיסוי גרעון </t>
  </si>
  <si>
    <t>סה"כ קבוצה 9</t>
  </si>
  <si>
    <t>סה"כ הוצאות</t>
  </si>
  <si>
    <t>,</t>
  </si>
  <si>
    <t>שם פרק</t>
  </si>
  <si>
    <t>הכנסות</t>
  </si>
  <si>
    <t>ארנונה</t>
  </si>
  <si>
    <t>ארנונה מגורים שוטף</t>
  </si>
  <si>
    <t>ארנונה לא למגורים שוטף</t>
  </si>
  <si>
    <t>ארנונה מגורים פיגורים</t>
  </si>
  <si>
    <t>ארנונה לא למגורים פיגורים</t>
  </si>
  <si>
    <t>הנחות</t>
  </si>
  <si>
    <t>סה"כ</t>
  </si>
  <si>
    <t>אגרות</t>
  </si>
  <si>
    <t>תעודות ואשורים</t>
  </si>
  <si>
    <t>אגרות שילוט</t>
  </si>
  <si>
    <t>מכרז שלטים</t>
  </si>
  <si>
    <t>אגרת רשוי עסקים</t>
  </si>
  <si>
    <t>אגרות גביה</t>
  </si>
  <si>
    <t>השתתפיות כלליות של המוסדות</t>
  </si>
  <si>
    <t>השתת מבטחים בקצבה</t>
  </si>
  <si>
    <t>מענקים כללים</t>
  </si>
  <si>
    <t>מענק כללי</t>
  </si>
  <si>
    <t>מענק חד פעמי</t>
  </si>
  <si>
    <t>מענקים מותנים</t>
  </si>
  <si>
    <t>סה"כ פרק 1</t>
  </si>
  <si>
    <t>שירותים מקומיים</t>
  </si>
  <si>
    <t>עיר ללא אלימות המשרד לביטחון פנים</t>
  </si>
  <si>
    <t>קנסות חניה</t>
  </si>
  <si>
    <t>החזר פינוי אשפה )ת.מ.י.ר(</t>
  </si>
  <si>
    <t>בדיקת משנה למוצרי ב</t>
  </si>
  <si>
    <t>החזר שכר וטרינר</t>
  </si>
  <si>
    <t>אגרות שחיטה</t>
  </si>
  <si>
    <t xml:space="preserve">החזר הוצאות מחלקת הנדסה </t>
  </si>
  <si>
    <t>ועדה לתכנון ובניה השתתפות</t>
  </si>
  <si>
    <t>השתת בעלים בס כביש</t>
  </si>
  <si>
    <t>הכנסות מ.התחבורה</t>
  </si>
  <si>
    <t>השתת ב.ל.  בתי קבר</t>
  </si>
  <si>
    <t>השתת' תושבים מחשב לכל ילד</t>
  </si>
  <si>
    <t>השתת' האיחוד האירופי</t>
  </si>
  <si>
    <t>שירותים שונים</t>
  </si>
  <si>
    <t>אגרות שלטים</t>
  </si>
  <si>
    <t xml:space="preserve">השתת תושבים מכרזים </t>
  </si>
  <si>
    <t>הכנסות שונות</t>
  </si>
  <si>
    <t>הכנסות מריבית</t>
  </si>
  <si>
    <t>הכנסות ממשרד ממשלה</t>
  </si>
  <si>
    <t xml:space="preserve">פיקוח חניה </t>
  </si>
  <si>
    <t>קנסות בתי משפט</t>
  </si>
  <si>
    <t>סה"כ פרק 2</t>
  </si>
  <si>
    <t xml:space="preserve">השתתפות מוסדות אחרים </t>
  </si>
  <si>
    <t>השת ממשלה שכ"ל טרו</t>
  </si>
  <si>
    <t>עוזרות לגננות</t>
  </si>
  <si>
    <t>אשכול גנים מזכיר</t>
  </si>
  <si>
    <t>השתת" בהוצאות שכ"ד</t>
  </si>
  <si>
    <t>הכנסות שכ"ע גגנת ע.מדינה</t>
  </si>
  <si>
    <t xml:space="preserve">סייעת 2 </t>
  </si>
  <si>
    <t xml:space="preserve">העשרה </t>
  </si>
  <si>
    <t xml:space="preserve">סל שילוב לגנ"י - </t>
  </si>
  <si>
    <t>חינוך יסודי</t>
  </si>
  <si>
    <t xml:space="preserve">אשכול גנים               </t>
  </si>
  <si>
    <t xml:space="preserve">השת" תוכנית ניצנים </t>
  </si>
  <si>
    <t>ציל"ה צהרי יום להעשרה</t>
  </si>
  <si>
    <t>סל תלמיד יסודי</t>
  </si>
  <si>
    <t>שיפוצי בתי ספר</t>
  </si>
  <si>
    <t>דמי שכפול יסודי</t>
  </si>
  <si>
    <t>שרתים</t>
  </si>
  <si>
    <t>מזכירים</t>
  </si>
  <si>
    <t>מנב"ס מזכירים</t>
  </si>
  <si>
    <t>פדיון חופשה מזכירים</t>
  </si>
  <si>
    <t>הקצבות שיקום+רווחה</t>
  </si>
  <si>
    <t>סיעות כיתתיות</t>
  </si>
  <si>
    <t>ה. נלוות</t>
  </si>
  <si>
    <t>השת" מורים )מחשב לכל מורה</t>
  </si>
  <si>
    <t>חינוך מיוחד</t>
  </si>
  <si>
    <t>סייעות כית. בי"ס חר</t>
  </si>
  <si>
    <t>סייעות כיתתיות</t>
  </si>
  <si>
    <t>מתי"א שרתים</t>
  </si>
  <si>
    <t>מתי"א מזכירי</t>
  </si>
  <si>
    <t>מתי"א שכפול</t>
  </si>
  <si>
    <t xml:space="preserve">הצטיידות מתי"א </t>
  </si>
  <si>
    <t>הקצבות אלאמל</t>
  </si>
  <si>
    <t>הקצבות אפאק</t>
  </si>
  <si>
    <t>ליווי הסעות ח.מיוחד</t>
  </si>
  <si>
    <t>מחוננים</t>
  </si>
  <si>
    <t>שרותי היקף בתי נוער</t>
  </si>
  <si>
    <t>מדרכים לקידום הנוער</t>
  </si>
  <si>
    <t>סל תלמיד חט"ב</t>
  </si>
  <si>
    <t>דמ ישכפול חט"ב</t>
  </si>
  <si>
    <t>לבורנטים אשכול פיס</t>
  </si>
  <si>
    <t>שרתים אשכול פיס</t>
  </si>
  <si>
    <t>מזכירים אשכול פיס</t>
  </si>
  <si>
    <t>חינוך על יסודי</t>
  </si>
  <si>
    <t>השת ממש שכ"ל ע-יסו</t>
  </si>
  <si>
    <t>שכירות רשת עמל</t>
  </si>
  <si>
    <t>שכל"מ פנסיונירים</t>
  </si>
  <si>
    <t>דמי בחינות</t>
  </si>
  <si>
    <t xml:space="preserve">מענק השתלמות </t>
  </si>
  <si>
    <t>דמי שכפול ע"י</t>
  </si>
  <si>
    <t>קרן השתלמות שכ"ל</t>
  </si>
  <si>
    <t>החזר שכ"ל למורים</t>
  </si>
  <si>
    <t>שכ"ל ע"י )חימום</t>
  </si>
  <si>
    <t>דמי שתיה</t>
  </si>
  <si>
    <t>רכב מנהלים ע"י</t>
  </si>
  <si>
    <t>רכב סגני מנהלים ע"י</t>
  </si>
  <si>
    <t>שעות לימוד ע"י</t>
  </si>
  <si>
    <t>גמול טיולים</t>
  </si>
  <si>
    <t>מענק יובל</t>
  </si>
  <si>
    <t>הסעות השתלמות למורי</t>
  </si>
  <si>
    <t>גמול בגרות אחוזי</t>
  </si>
  <si>
    <t>בחינות בגרות אחה"צ</t>
  </si>
  <si>
    <t>הבראה וביגוד שכ"ל</t>
  </si>
  <si>
    <t>שעות הדרכה</t>
  </si>
  <si>
    <t>שעות פרופסיונליות</t>
  </si>
  <si>
    <t>מוחזקות חדיגה</t>
  </si>
  <si>
    <t xml:space="preserve">גמול הלל וריכוז </t>
  </si>
  <si>
    <t xml:space="preserve">שעות עוז בתמורה </t>
  </si>
  <si>
    <t xml:space="preserve">מוחזקות עוז בתמורה </t>
  </si>
  <si>
    <t>שרותים נוספים</t>
  </si>
  <si>
    <t>השת הממ בשירות פסי</t>
  </si>
  <si>
    <t xml:space="preserve">קבטי"ם </t>
  </si>
  <si>
    <t>השת 'המדינה בהצבת שומרים בבתי"ס</t>
  </si>
  <si>
    <t>שפ"י הדרכה</t>
  </si>
  <si>
    <t>מועדניות ברשות</t>
  </si>
  <si>
    <t>תוכנית לאומית ילדים בסיכון</t>
  </si>
  <si>
    <t>הקצבה קבסים</t>
  </si>
  <si>
    <t xml:space="preserve">מניעת נשירה מנ"ע </t>
  </si>
  <si>
    <t>הסעות חינוך רגיל</t>
  </si>
  <si>
    <t>הסעות חינוך מיוחד</t>
  </si>
  <si>
    <t xml:space="preserve">תלמידי חוץ </t>
  </si>
  <si>
    <t>תוכנית אתגרים</t>
  </si>
  <si>
    <t>סה"כ פרק 31</t>
  </si>
  <si>
    <t>תרבות</t>
  </si>
  <si>
    <t>השתת' תושבים במתנ"ס</t>
  </si>
  <si>
    <t>עיר ילדים וכיתה ג+עיר ילד</t>
  </si>
  <si>
    <t>פעיליות ספורט מ.המדע התרב</t>
  </si>
  <si>
    <t>הכנסות אולם מופעים</t>
  </si>
  <si>
    <t xml:space="preserve">גביה פעילות ספורט </t>
  </si>
  <si>
    <t xml:space="preserve">פעילות ספורט </t>
  </si>
  <si>
    <t>בריאות השן</t>
  </si>
  <si>
    <t>ת.לאומית לקידום אורח חיים</t>
  </si>
  <si>
    <t>משרד הבריאות</t>
  </si>
  <si>
    <t>מוקד מיון ראשוני - מ.הבריאות</t>
  </si>
  <si>
    <t>סה"כ פרק 32,33</t>
  </si>
  <si>
    <t>שכר עובדי לשכה</t>
  </si>
  <si>
    <t xml:space="preserve">השת" שירותים חברתיי </t>
  </si>
  <si>
    <t>אלמונתדה אלנסאאי</t>
  </si>
  <si>
    <t>פעולות ארגוניות</t>
  </si>
  <si>
    <t>בטחון עובדים-מאבטחים</t>
  </si>
  <si>
    <t>משפחות במוצקה בקהיל</t>
  </si>
  <si>
    <t xml:space="preserve">טיפול במשפחה )ז.חוץ </t>
  </si>
  <si>
    <t>שרותים לילד ולנוער</t>
  </si>
  <si>
    <t xml:space="preserve">ת לאומית ילד ונוער דוח </t>
  </si>
  <si>
    <t xml:space="preserve">ת.לאומית 063 מנהל </t>
  </si>
  <si>
    <t>מועדניות משותפות</t>
  </si>
  <si>
    <t>מעודניות משותפות</t>
  </si>
  <si>
    <t xml:space="preserve">יצירת קשר הורים יי.חוץ </t>
  </si>
  <si>
    <t>טיפול בפגיעות מיניות</t>
  </si>
  <si>
    <t>אחזקת ילדים בפנימי</t>
  </si>
  <si>
    <t xml:space="preserve">תוכנית עם הפנים לקהילה   </t>
  </si>
  <si>
    <t xml:space="preserve">חונכות משפחתונים         </t>
  </si>
  <si>
    <t xml:space="preserve">ילדים במעונות יום י.חוץ. </t>
  </si>
  <si>
    <t>ילדים במעון יום</t>
  </si>
  <si>
    <t>מועדנים מועשרים )גביה עצמ</t>
  </si>
  <si>
    <t>מועדונים לזקנים</t>
  </si>
  <si>
    <t xml:space="preserve">שכונה תומכת </t>
  </si>
  <si>
    <t>מרכזי ועדת חוק סיעו</t>
  </si>
  <si>
    <t>שרותים למפגר</t>
  </si>
  <si>
    <t>סידור מפגרים במוסד</t>
  </si>
  <si>
    <t>מטופלים למקרים חריג</t>
  </si>
  <si>
    <t xml:space="preserve">משפחה אומנה לשיקום       </t>
  </si>
  <si>
    <t>מפגרים במעונות אמוני י.חו</t>
  </si>
  <si>
    <t>מפגרים במעונות טיפו</t>
  </si>
  <si>
    <t>מפגרים במעונות אמו</t>
  </si>
  <si>
    <t>מפגרים במעונות טיפולי י.ח</t>
  </si>
  <si>
    <t>הכנסות מע"ש ממפעלים</t>
  </si>
  <si>
    <t>מעש"ים</t>
  </si>
  <si>
    <t xml:space="preserve">מעש"ים י.חוץ </t>
  </si>
  <si>
    <t>שרותים תומכים למפג</t>
  </si>
  <si>
    <t>נופשים למפגר</t>
  </si>
  <si>
    <t xml:space="preserve">מועדנים למפגר            </t>
  </si>
  <si>
    <t>הסעות למעון יום למפגר</t>
  </si>
  <si>
    <t>מרש"ל שכר קבוע</t>
  </si>
  <si>
    <t xml:space="preserve">אחזקת נכים במש.אומ       </t>
  </si>
  <si>
    <t>תעסוקה מוגנת למוגב</t>
  </si>
  <si>
    <t xml:space="preserve">תעסוקה מוגנת למוגב י.חוץ </t>
  </si>
  <si>
    <t>מס. יום לילד מוגבל</t>
  </si>
  <si>
    <t>תוכניות לילד החריג</t>
  </si>
  <si>
    <t>מרכזים להתפתחות היל</t>
  </si>
  <si>
    <t>_מסיכון לסיוי</t>
  </si>
  <si>
    <t>שכר קבוע למשתקמים</t>
  </si>
  <si>
    <t>נכים קשים בקהילה</t>
  </si>
  <si>
    <t xml:space="preserve">מועדנים לעוור            </t>
  </si>
  <si>
    <t>הרשות לשיקום האסיר</t>
  </si>
  <si>
    <t>שרותי תקון</t>
  </si>
  <si>
    <t>טפול בנערות ובצעיר</t>
  </si>
  <si>
    <t>טיפול בנשים בקהילה</t>
  </si>
  <si>
    <t>סמים</t>
  </si>
  <si>
    <t xml:space="preserve">בדיקות סמים וסיוע </t>
  </si>
  <si>
    <t xml:space="preserve">סמים טיפול בקהילה        </t>
  </si>
  <si>
    <t xml:space="preserve">התמכריות מבוגרים י.חוץ </t>
  </si>
  <si>
    <t>הרשות למלחמה בסמים</t>
  </si>
  <si>
    <t xml:space="preserve">מפתן י.חוץ </t>
  </si>
  <si>
    <t xml:space="preserve">מניעת אלימות מפתן        </t>
  </si>
  <si>
    <t xml:space="preserve">מניעת אלימות מפתן י.חוץ </t>
  </si>
  <si>
    <t>פעול משלימות מפתנ.</t>
  </si>
  <si>
    <t>שיקום שכונות פעולות</t>
  </si>
  <si>
    <t>הכנסות מ.השיכון</t>
  </si>
  <si>
    <t>סה"כ פרק 34</t>
  </si>
  <si>
    <t>השת" משרד איכות סב</t>
  </si>
  <si>
    <t xml:space="preserve">יתרות מים </t>
  </si>
  <si>
    <t>השת בעלים  בהנח צנ</t>
  </si>
  <si>
    <t>הכנסות תאגיד מים</t>
  </si>
  <si>
    <t>נכסים</t>
  </si>
  <si>
    <t>שכ"ד רויל סנטר</t>
  </si>
  <si>
    <t>שכ"ד אנטנות חב' סולולריות</t>
  </si>
  <si>
    <t>שכ"ד אלואחה</t>
  </si>
  <si>
    <t>ביוב</t>
  </si>
  <si>
    <t>אגרות ביוב</t>
  </si>
  <si>
    <t>הכנסות מקרן</t>
  </si>
  <si>
    <t>תקבולים בלתי רגילים</t>
  </si>
  <si>
    <t>קרן הלוואות בעלים תאגיד מי עירון</t>
  </si>
  <si>
    <t>תקבולים מהחזר הוצאות ש.קודמו</t>
  </si>
  <si>
    <t>מענק לכיסוי גרעון</t>
  </si>
  <si>
    <t>הלוואות</t>
  </si>
  <si>
    <t>סה"כ הכנסות</t>
  </si>
  <si>
    <t>יח' איכות הסביבה</t>
  </si>
  <si>
    <t>ביצוע שנת 2016 (מחירים שוטפים) באלפי ₪</t>
  </si>
  <si>
    <t>מסגרת התקציב לשנת 2017 באלפי ₪</t>
  </si>
  <si>
    <t>ביצוע (מחירים שוטפים)</t>
  </si>
  <si>
    <t>מקדמים בשימוש הרשות</t>
  </si>
  <si>
    <t>ביצוע 2017 מקודם למחירי 2018 באלפי ₪</t>
  </si>
  <si>
    <t>שינויים כולל התיעלות באלפי ₪</t>
  </si>
  <si>
    <t>מס' פירוט הסבר לשינויים כולל התייעלות</t>
  </si>
  <si>
    <t>מסגרת תקציב 2018 באלפי ₪</t>
  </si>
  <si>
    <t>(4)X(5)=(6)</t>
  </si>
  <si>
    <t>(9)-(6)=(7)</t>
  </si>
  <si>
    <t>ארנונה כללית</t>
  </si>
  <si>
    <t>מפעל המים</t>
  </si>
  <si>
    <t>עצמיות חינוך</t>
  </si>
  <si>
    <t>עצמיות רווחה</t>
  </si>
  <si>
    <t>עצמיות אחר</t>
  </si>
  <si>
    <t>סה"כ עצמיות</t>
  </si>
  <si>
    <t>תקבולים ממשרד החינוך</t>
  </si>
  <si>
    <t>תקבולים ממשרד הרווחה</t>
  </si>
  <si>
    <t>תקבולים ממשלתיים אחרים</t>
  </si>
  <si>
    <t>מענק כללי לאיזון</t>
  </si>
  <si>
    <t>מענקים אחרים ממשרד הפנים</t>
  </si>
  <si>
    <t>סה"כ תקבולי ממשלה</t>
  </si>
  <si>
    <t>תקבולים אחרים</t>
  </si>
  <si>
    <t>הכנסות ח"פ ובגין שנים קודמות</t>
  </si>
  <si>
    <t>סה"כ הכנסות לפני הנחות בארנונה וכיסוי גירעון נצבר</t>
  </si>
  <si>
    <t>הנחות בארנונה</t>
  </si>
  <si>
    <t>הכנסה לכיסוי גירעון נצבר</t>
  </si>
  <si>
    <t>סה"כ הכנסות ללא מותנה</t>
  </si>
  <si>
    <t>הכנסה מותנה</t>
  </si>
  <si>
    <t>סה"כ הכנסות כולל מותנה</t>
  </si>
  <si>
    <t>הוצאות</t>
  </si>
  <si>
    <t>שכר כללי</t>
  </si>
  <si>
    <t>פעולות כלליות</t>
  </si>
  <si>
    <t>סה"כ כלליות</t>
  </si>
  <si>
    <t>שכר עובדי חינוך</t>
  </si>
  <si>
    <t>פעולות חינוך</t>
  </si>
  <si>
    <t>סה"כ חינוך</t>
  </si>
  <si>
    <t>שכר עובדי רווחה</t>
  </si>
  <si>
    <t>פעולות רווחה</t>
  </si>
  <si>
    <t>סה"כ רווחה</t>
  </si>
  <si>
    <t>פרעון מלוות מים וביוב</t>
  </si>
  <si>
    <t>פרעון מלוות אחרות</t>
  </si>
  <si>
    <t>סה"כ פרעון מלוות</t>
  </si>
  <si>
    <t>הוצאות בגין בחירות</t>
  </si>
  <si>
    <t>הוצאות ח"פ ובגין שנים קודמות</t>
  </si>
  <si>
    <t>סה"כ הוצאות לפני הנחות בארנונה וכיסוי גירעון נצבר</t>
  </si>
  <si>
    <t xml:space="preserve">הנחות בארנונה </t>
  </si>
  <si>
    <t>הוצאה לכיסוי גירעון נצבר</t>
  </si>
  <si>
    <t>סה"כ הוצאות ללא מותנה</t>
  </si>
  <si>
    <t>הוצאה מותנה</t>
  </si>
  <si>
    <t>סה"כ הוצאות כולל מותנה</t>
  </si>
  <si>
    <t>עודף (גרעון)</t>
  </si>
  <si>
    <t>טבלה 1: הצעת התקציב הרגילה לשנת 2018 של עירית אום אל פחם</t>
  </si>
  <si>
    <t>* נתוני הביצוע לשנת 2017 לא מבוקרים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</si>
</sst>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.0"/>
  </numFmts>
  <fonts count="3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name val="FrankRuehl"/>
      <family val="2"/>
      <charset val="177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70C0"/>
      <name val="Arial"/>
      <family val="2"/>
      <scheme val="minor"/>
    </font>
    <font>
      <sz val="11"/>
      <name val="Arial"/>
      <family val="2"/>
      <charset val="177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Monotype Hadassah"/>
      <charset val="177"/>
    </font>
    <font>
      <sz val="10"/>
      <color indexed="18"/>
      <name val="Arial (Hebrew)"/>
      <family val="2"/>
      <charset val="177"/>
    </font>
    <font>
      <b/>
      <sz val="10"/>
      <color rgb="FFFFFF00"/>
      <name val="Arial (Hebrew)"/>
      <charset val="177"/>
    </font>
    <font>
      <sz val="9"/>
      <color indexed="18"/>
      <name val="Arial (Hebrew)"/>
      <family val="2"/>
      <charset val="177"/>
    </font>
    <font>
      <b/>
      <sz val="9"/>
      <color indexed="18"/>
      <name val="David"/>
      <family val="2"/>
      <charset val="177"/>
    </font>
    <font>
      <sz val="10"/>
      <name val="David"/>
      <family val="2"/>
      <charset val="177"/>
    </font>
    <font>
      <sz val="9"/>
      <name val="Arial (Hebrew)"/>
      <charset val="177"/>
    </font>
    <font>
      <sz val="9"/>
      <name val="Arial (Hebrew)"/>
      <family val="2"/>
      <charset val="177"/>
    </font>
    <font>
      <sz val="10"/>
      <name val="Arial (Hebrew)"/>
      <family val="2"/>
      <charset val="177"/>
    </font>
    <font>
      <u/>
      <sz val="10"/>
      <name val="David"/>
      <family val="2"/>
      <charset val="177"/>
    </font>
    <font>
      <b/>
      <sz val="10"/>
      <name val="David"/>
      <family val="2"/>
      <charset val="177"/>
    </font>
    <font>
      <b/>
      <sz val="12"/>
      <name val="Monotype Hadassah"/>
      <charset val="177"/>
    </font>
    <font>
      <sz val="9"/>
      <name val="Arial"/>
      <family val="2"/>
    </font>
    <font>
      <b/>
      <sz val="9"/>
      <name val="Arial"/>
      <family val="2"/>
    </font>
    <font>
      <sz val="14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theme="0" tint="-0.14990691854609822"/>
      </patternFill>
    </fill>
    <fill>
      <patternFill patternType="solid">
        <fgColor theme="8" tint="0.79998168889431442"/>
        <bgColor indexed="13"/>
      </patternFill>
    </fill>
    <fill>
      <patternFill patternType="solid">
        <fgColor indexed="27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theme="7" tint="0.79998168889431442"/>
        <bgColor indexed="31"/>
      </patternFill>
    </fill>
    <fill>
      <patternFill patternType="solid">
        <fgColor indexed="42"/>
        <bgColor indexed="26"/>
      </patternFill>
    </fill>
    <fill>
      <patternFill patternType="solid">
        <fgColor theme="6" tint="0.79998168889431442"/>
        <bgColor indexed="42"/>
      </patternFill>
    </fill>
    <fill>
      <patternFill patternType="lightHorizontal">
        <fgColor indexed="26"/>
        <bgColor indexed="2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1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18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20">
    <xf numFmtId="0" fontId="0" fillId="0" borderId="0" xfId="0"/>
    <xf numFmtId="0" fontId="2" fillId="0" borderId="1" xfId="3" applyFill="1"/>
    <xf numFmtId="0" fontId="2" fillId="0" borderId="1" xfId="3" applyFill="1" applyAlignment="1">
      <alignment horizontal="center" vertical="center" textRotation="90" wrapText="1"/>
    </xf>
    <xf numFmtId="0" fontId="2" fillId="0" borderId="1" xfId="3" applyFill="1" applyAlignment="1">
      <alignment horizontal="righ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 textRotation="90" wrapText="1"/>
    </xf>
    <xf numFmtId="43" fontId="0" fillId="0" borderId="3" xfId="1" applyFont="1" applyFill="1" applyBorder="1"/>
    <xf numFmtId="0" fontId="1" fillId="2" borderId="0" xfId="5" applyNumberFormat="1" applyBorder="1" applyAlignment="1"/>
    <xf numFmtId="0" fontId="1" fillId="2" borderId="0" xfId="5" applyNumberFormat="1" applyBorder="1" applyAlignment="1">
      <alignment horizontal="center" vertical="center" textRotation="90" wrapText="1"/>
    </xf>
    <xf numFmtId="0" fontId="6" fillId="2" borderId="0" xfId="5" applyFont="1" applyBorder="1" applyAlignment="1">
      <alignment horizontal="center"/>
    </xf>
    <xf numFmtId="4" fontId="1" fillId="2" borderId="0" xfId="5" applyNumberFormat="1" applyBorder="1"/>
    <xf numFmtId="3" fontId="1" fillId="2" borderId="0" xfId="5" applyNumberFormat="1" applyBorder="1"/>
    <xf numFmtId="0" fontId="0" fillId="0" borderId="4" xfId="0" applyNumberFormat="1" applyFill="1" applyBorder="1" applyAlignment="1"/>
    <xf numFmtId="0" fontId="0" fillId="0" borderId="4" xfId="0" applyNumberForma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/>
    </xf>
    <xf numFmtId="4" fontId="0" fillId="0" borderId="4" xfId="0" applyNumberFormat="1" applyFill="1" applyBorder="1"/>
    <xf numFmtId="0" fontId="1" fillId="3" borderId="5" xfId="6" applyNumberFormat="1" applyBorder="1"/>
    <xf numFmtId="0" fontId="1" fillId="3" borderId="5" xfId="6" applyBorder="1"/>
    <xf numFmtId="9" fontId="1" fillId="3" borderId="5" xfId="6" applyNumberFormat="1" applyBorder="1"/>
    <xf numFmtId="3" fontId="1" fillId="3" borderId="5" xfId="6" applyNumberFormat="1" applyBorder="1"/>
    <xf numFmtId="164" fontId="1" fillId="3" borderId="5" xfId="6" applyNumberFormat="1" applyBorder="1"/>
    <xf numFmtId="0" fontId="0" fillId="0" borderId="5" xfId="0" applyFill="1" applyBorder="1"/>
    <xf numFmtId="4" fontId="0" fillId="0" borderId="5" xfId="0" applyNumberFormat="1" applyFill="1" applyBorder="1"/>
    <xf numFmtId="164" fontId="0" fillId="0" borderId="5" xfId="1" applyNumberFormat="1" applyFont="1" applyFill="1" applyBorder="1"/>
    <xf numFmtId="164" fontId="8" fillId="0" borderId="5" xfId="1" applyNumberFormat="1" applyFont="1" applyFill="1" applyBorder="1"/>
    <xf numFmtId="164" fontId="9" fillId="0" borderId="5" xfId="1" applyNumberFormat="1" applyFont="1" applyFill="1" applyBorder="1"/>
    <xf numFmtId="0" fontId="8" fillId="0" borderId="5" xfId="0" applyFont="1" applyFill="1" applyBorder="1"/>
    <xf numFmtId="4" fontId="8" fillId="0" borderId="5" xfId="0" applyNumberFormat="1" applyFont="1" applyFill="1" applyBorder="1"/>
    <xf numFmtId="0" fontId="0" fillId="0" borderId="3" xfId="0" applyFill="1" applyBorder="1"/>
    <xf numFmtId="4" fontId="0" fillId="0" borderId="3" xfId="0" applyNumberFormat="1" applyFill="1" applyBorder="1"/>
    <xf numFmtId="164" fontId="0" fillId="0" borderId="3" xfId="1" applyNumberFormat="1" applyFont="1" applyFill="1" applyBorder="1"/>
    <xf numFmtId="164" fontId="9" fillId="0" borderId="3" xfId="1" applyNumberFormat="1" applyFont="1" applyFill="1" applyBorder="1"/>
    <xf numFmtId="0" fontId="0" fillId="4" borderId="6" xfId="0" applyNumberFormat="1" applyFill="1" applyBorder="1" applyAlignment="1"/>
    <xf numFmtId="0" fontId="0" fillId="4" borderId="6" xfId="0" applyFill="1" applyBorder="1" applyAlignment="1">
      <alignment horizontal="center"/>
    </xf>
    <xf numFmtId="9" fontId="0" fillId="4" borderId="6" xfId="2" applyFont="1" applyFill="1" applyBorder="1"/>
    <xf numFmtId="4" fontId="0" fillId="4" borderId="6" xfId="0" applyNumberFormat="1" applyFill="1" applyBorder="1"/>
    <xf numFmtId="164" fontId="0" fillId="4" borderId="6" xfId="1" applyNumberFormat="1" applyFont="1" applyFill="1" applyBorder="1"/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3" fontId="0" fillId="0" borderId="0" xfId="0" applyNumberFormat="1" applyFill="1" applyBorder="1"/>
    <xf numFmtId="0" fontId="7" fillId="0" borderId="0" xfId="0" applyFont="1" applyFill="1" applyBorder="1" applyAlignment="1">
      <alignment horizontal="center"/>
    </xf>
    <xf numFmtId="164" fontId="10" fillId="0" borderId="5" xfId="1" applyNumberFormat="1" applyFont="1" applyFill="1" applyBorder="1"/>
    <xf numFmtId="0" fontId="8" fillId="0" borderId="3" xfId="0" applyFont="1" applyFill="1" applyBorder="1"/>
    <xf numFmtId="4" fontId="8" fillId="0" borderId="3" xfId="0" applyNumberFormat="1" applyFont="1" applyFill="1" applyBorder="1"/>
    <xf numFmtId="164" fontId="8" fillId="0" borderId="3" xfId="1" applyNumberFormat="1" applyFont="1" applyFill="1" applyBorder="1"/>
    <xf numFmtId="0" fontId="0" fillId="0" borderId="5" xfId="0" applyBorder="1"/>
    <xf numFmtId="0" fontId="0" fillId="4" borderId="6" xfId="0" applyFill="1" applyBorder="1" applyAlignment="1">
      <alignment horizontal="right"/>
    </xf>
    <xf numFmtId="0" fontId="0" fillId="0" borderId="6" xfId="0" applyNumberFormat="1" applyFill="1" applyBorder="1" applyAlignment="1"/>
    <xf numFmtId="0" fontId="0" fillId="0" borderId="6" xfId="0" applyFill="1" applyBorder="1" applyAlignment="1">
      <alignment horizontal="right"/>
    </xf>
    <xf numFmtId="9" fontId="0" fillId="0" borderId="6" xfId="2" applyFont="1" applyFill="1" applyBorder="1"/>
    <xf numFmtId="4" fontId="0" fillId="0" borderId="6" xfId="0" applyNumberFormat="1" applyFill="1" applyBorder="1"/>
    <xf numFmtId="164" fontId="0" fillId="0" borderId="6" xfId="1" applyNumberFormat="1" applyFont="1" applyFill="1" applyBorder="1"/>
    <xf numFmtId="0" fontId="4" fillId="5" borderId="6" xfId="4" applyNumberFormat="1" applyFill="1" applyBorder="1" applyAlignment="1"/>
    <xf numFmtId="0" fontId="4" fillId="5" borderId="6" xfId="4" applyNumberFormat="1" applyFill="1" applyBorder="1" applyAlignment="1">
      <alignment horizontal="center" vertical="center" textRotation="90" wrapText="1"/>
    </xf>
    <xf numFmtId="0" fontId="4" fillId="5" borderId="6" xfId="4" applyFill="1" applyBorder="1" applyAlignment="1">
      <alignment horizontal="right"/>
    </xf>
    <xf numFmtId="9" fontId="4" fillId="5" borderId="6" xfId="4" applyNumberFormat="1" applyFill="1" applyBorder="1"/>
    <xf numFmtId="4" fontId="4" fillId="5" borderId="6" xfId="4" applyNumberFormat="1" applyFill="1" applyBorder="1"/>
    <xf numFmtId="164" fontId="4" fillId="5" borderId="6" xfId="4" applyNumberFormat="1" applyFill="1" applyBorder="1"/>
    <xf numFmtId="0" fontId="0" fillId="0" borderId="0" xfId="0" applyFill="1" applyBorder="1" applyAlignment="1"/>
    <xf numFmtId="164" fontId="11" fillId="0" borderId="3" xfId="1" applyNumberFormat="1" applyFont="1" applyFill="1" applyBorder="1"/>
    <xf numFmtId="0" fontId="1" fillId="3" borderId="6" xfId="6" applyNumberFormat="1" applyBorder="1" applyAlignment="1"/>
    <xf numFmtId="0" fontId="1" fillId="3" borderId="6" xfId="6" applyNumberFormat="1" applyBorder="1" applyAlignment="1">
      <alignment horizontal="center" vertical="center" textRotation="90" wrapText="1"/>
    </xf>
    <xf numFmtId="0" fontId="1" fillId="3" borderId="6" xfId="6" applyBorder="1" applyAlignment="1"/>
    <xf numFmtId="9" fontId="1" fillId="3" borderId="6" xfId="2" applyFill="1" applyBorder="1"/>
    <xf numFmtId="4" fontId="1" fillId="3" borderId="6" xfId="6" applyNumberFormat="1" applyBorder="1"/>
    <xf numFmtId="164" fontId="1" fillId="3" borderId="6" xfId="6" applyNumberFormat="1" applyBorder="1"/>
    <xf numFmtId="0" fontId="0" fillId="4" borderId="6" xfId="0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43" fontId="0" fillId="0" borderId="0" xfId="1" applyFont="1" applyFill="1" applyBorder="1"/>
    <xf numFmtId="164" fontId="8" fillId="0" borderId="0" xfId="1" applyNumberFormat="1" applyFont="1" applyFill="1" applyBorder="1"/>
    <xf numFmtId="164" fontId="1" fillId="3" borderId="5" xfId="1" applyNumberFormat="1" applyFill="1" applyBorder="1"/>
    <xf numFmtId="0" fontId="0" fillId="0" borderId="0" xfId="0" applyFill="1" applyBorder="1" applyAlignment="1">
      <alignment horizontal="center" vertical="center" textRotation="90" wrapText="1"/>
    </xf>
    <xf numFmtId="0" fontId="1" fillId="2" borderId="0" xfId="5" applyBorder="1"/>
    <xf numFmtId="0" fontId="1" fillId="2" borderId="0" xfId="5" applyBorder="1" applyAlignment="1">
      <alignment horizontal="center" vertical="center" textRotation="90" wrapText="1"/>
    </xf>
    <xf numFmtId="0" fontId="0" fillId="4" borderId="6" xfId="0" applyFill="1" applyBorder="1"/>
    <xf numFmtId="9" fontId="0" fillId="3" borderId="5" xfId="6" applyNumberFormat="1" applyFont="1" applyBorder="1"/>
    <xf numFmtId="9" fontId="8" fillId="0" borderId="5" xfId="2" applyFont="1" applyFill="1" applyBorder="1"/>
    <xf numFmtId="3" fontId="8" fillId="0" borderId="5" xfId="0" applyNumberFormat="1" applyFont="1" applyFill="1" applyBorder="1"/>
    <xf numFmtId="9" fontId="1" fillId="3" borderId="6" xfId="6" applyNumberFormat="1" applyBorder="1"/>
    <xf numFmtId="3" fontId="0" fillId="0" borderId="0" xfId="1" applyNumberFormat="1" applyFont="1" applyFill="1" applyBorder="1"/>
    <xf numFmtId="0" fontId="0" fillId="0" borderId="3" xfId="0" applyBorder="1"/>
    <xf numFmtId="0" fontId="1" fillId="3" borderId="3" xfId="6" applyBorder="1"/>
    <xf numFmtId="9" fontId="1" fillId="3" borderId="3" xfId="6" applyNumberFormat="1" applyBorder="1"/>
    <xf numFmtId="164" fontId="1" fillId="3" borderId="3" xfId="6" applyNumberFormat="1" applyBorder="1"/>
    <xf numFmtId="3" fontId="1" fillId="3" borderId="3" xfId="6" applyNumberFormat="1" applyBorder="1"/>
    <xf numFmtId="3" fontId="0" fillId="0" borderId="5" xfId="0" applyNumberFormat="1" applyFill="1" applyBorder="1"/>
    <xf numFmtId="3" fontId="8" fillId="0" borderId="3" xfId="0" applyNumberFormat="1" applyFont="1" applyFill="1" applyBorder="1"/>
    <xf numFmtId="0" fontId="0" fillId="0" borderId="5" xfId="0" applyNumberFormat="1" applyFill="1" applyBorder="1"/>
    <xf numFmtId="0" fontId="12" fillId="0" borderId="5" xfId="0" applyFont="1" applyFill="1" applyBorder="1"/>
    <xf numFmtId="0" fontId="9" fillId="0" borderId="5" xfId="0" applyFont="1" applyFill="1" applyBorder="1"/>
    <xf numFmtId="0" fontId="9" fillId="0" borderId="3" xfId="0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0" fontId="0" fillId="3" borderId="5" xfId="6" applyFont="1" applyBorder="1"/>
    <xf numFmtId="9" fontId="0" fillId="0" borderId="3" xfId="2" applyFont="1" applyFill="1" applyBorder="1"/>
    <xf numFmtId="3" fontId="0" fillId="0" borderId="3" xfId="0" applyNumberFormat="1" applyFill="1" applyBorder="1"/>
    <xf numFmtId="0" fontId="8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right"/>
    </xf>
    <xf numFmtId="0" fontId="8" fillId="0" borderId="3" xfId="0" applyNumberFormat="1" applyFont="1" applyFill="1" applyBorder="1" applyAlignment="1"/>
    <xf numFmtId="0" fontId="8" fillId="0" borderId="3" xfId="0" applyFont="1" applyFill="1" applyBorder="1" applyAlignment="1">
      <alignment horizontal="right"/>
    </xf>
    <xf numFmtId="9" fontId="4" fillId="5" borderId="6" xfId="2" applyFont="1" applyFill="1" applyBorder="1"/>
    <xf numFmtId="0" fontId="1" fillId="3" borderId="5" xfId="6" applyNumberFormat="1" applyBorder="1" applyAlignment="1"/>
    <xf numFmtId="0" fontId="0" fillId="0" borderId="5" xfId="0" applyNumberFormat="1" applyFill="1" applyBorder="1" applyAlignment="1"/>
    <xf numFmtId="0" fontId="13" fillId="0" borderId="5" xfId="0" applyFont="1" applyFill="1" applyBorder="1"/>
    <xf numFmtId="9" fontId="0" fillId="0" borderId="0" xfId="2" applyFont="1" applyFill="1" applyBorder="1"/>
    <xf numFmtId="9" fontId="0" fillId="0" borderId="5" xfId="2" applyFont="1" applyFill="1" applyBorder="1"/>
    <xf numFmtId="9" fontId="8" fillId="0" borderId="3" xfId="2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textRotation="90" wrapText="1"/>
    </xf>
    <xf numFmtId="4" fontId="8" fillId="0" borderId="0" xfId="0" applyNumberFormat="1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center" vertical="center" textRotation="90" wrapText="1"/>
    </xf>
    <xf numFmtId="4" fontId="8" fillId="4" borderId="0" xfId="0" applyNumberFormat="1" applyFont="1" applyFill="1" applyBorder="1"/>
    <xf numFmtId="164" fontId="8" fillId="4" borderId="0" xfId="1" applyNumberFormat="1" applyFont="1" applyFill="1" applyBorder="1"/>
    <xf numFmtId="4" fontId="1" fillId="3" borderId="5" xfId="6" applyNumberFormat="1" applyBorder="1"/>
    <xf numFmtId="0" fontId="0" fillId="3" borderId="3" xfId="6" applyFont="1" applyBorder="1"/>
    <xf numFmtId="164" fontId="1" fillId="2" borderId="0" xfId="5" applyNumberFormat="1" applyBorder="1"/>
    <xf numFmtId="165" fontId="8" fillId="0" borderId="5" xfId="0" applyNumberFormat="1" applyFont="1" applyFill="1" applyBorder="1"/>
    <xf numFmtId="164" fontId="6" fillId="0" borderId="5" xfId="1" applyNumberFormat="1" applyFont="1" applyFill="1" applyBorder="1"/>
    <xf numFmtId="0" fontId="1" fillId="3" borderId="7" xfId="6" applyNumberFormat="1" applyBorder="1" applyAlignment="1"/>
    <xf numFmtId="0" fontId="1" fillId="3" borderId="7" xfId="6" applyNumberFormat="1" applyBorder="1" applyAlignment="1">
      <alignment horizontal="center" vertical="center" textRotation="90" wrapText="1"/>
    </xf>
    <xf numFmtId="0" fontId="1" fillId="3" borderId="7" xfId="6" applyBorder="1" applyAlignment="1"/>
    <xf numFmtId="9" fontId="1" fillId="3" borderId="7" xfId="6" applyNumberFormat="1" applyBorder="1"/>
    <xf numFmtId="4" fontId="1" fillId="3" borderId="7" xfId="6" applyNumberFormat="1" applyBorder="1"/>
    <xf numFmtId="164" fontId="1" fillId="3" borderId="7" xfId="6" applyNumberFormat="1" applyBorder="1"/>
    <xf numFmtId="0" fontId="1" fillId="3" borderId="6" xfId="6" applyBorder="1"/>
    <xf numFmtId="0" fontId="1" fillId="3" borderId="6" xfId="6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right"/>
    </xf>
    <xf numFmtId="43" fontId="0" fillId="0" borderId="0" xfId="0" applyNumberFormat="1"/>
    <xf numFmtId="164" fontId="0" fillId="0" borderId="0" xfId="1" applyNumberFormat="1" applyFont="1"/>
    <xf numFmtId="43" fontId="0" fillId="0" borderId="0" xfId="1" applyFont="1"/>
    <xf numFmtId="0" fontId="5" fillId="6" borderId="8" xfId="0" applyFont="1" applyFill="1" applyBorder="1"/>
    <xf numFmtId="0" fontId="5" fillId="7" borderId="3" xfId="0" applyFont="1" applyFill="1" applyBorder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 vertical="center" textRotation="90"/>
    </xf>
    <xf numFmtId="0" fontId="13" fillId="0" borderId="9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 vertical="center" textRotation="90"/>
    </xf>
    <xf numFmtId="0" fontId="7" fillId="8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10" xfId="0" applyNumberFormat="1" applyFill="1" applyBorder="1" applyAlignment="1"/>
    <xf numFmtId="0" fontId="13" fillId="0" borderId="10" xfId="0" applyFont="1" applyFill="1" applyBorder="1" applyAlignment="1">
      <alignment horizontal="right"/>
    </xf>
    <xf numFmtId="164" fontId="0" fillId="0" borderId="10" xfId="1" applyNumberFormat="1" applyFont="1" applyFill="1" applyBorder="1"/>
    <xf numFmtId="0" fontId="0" fillId="0" borderId="11" xfId="0" applyNumberFormat="1" applyFill="1" applyBorder="1" applyAlignment="1"/>
    <xf numFmtId="0" fontId="13" fillId="0" borderId="11" xfId="0" applyFont="1" applyFill="1" applyBorder="1" applyAlignment="1">
      <alignment horizontal="right"/>
    </xf>
    <xf numFmtId="164" fontId="0" fillId="0" borderId="11" xfId="1" applyNumberFormat="1" applyFont="1" applyFill="1" applyBorder="1"/>
    <xf numFmtId="164" fontId="11" fillId="0" borderId="11" xfId="1" applyNumberFormat="1" applyFont="1" applyFill="1" applyBorder="1"/>
    <xf numFmtId="0" fontId="0" fillId="9" borderId="5" xfId="0" applyNumberFormat="1" applyFill="1" applyBorder="1" applyAlignment="1"/>
    <xf numFmtId="0" fontId="13" fillId="9" borderId="5" xfId="0" applyFont="1" applyFill="1" applyBorder="1" applyAlignment="1">
      <alignment horizontal="right"/>
    </xf>
    <xf numFmtId="164" fontId="0" fillId="9" borderId="5" xfId="1" applyNumberFormat="1" applyFont="1" applyFill="1" applyBorder="1"/>
    <xf numFmtId="0" fontId="0" fillId="0" borderId="0" xfId="0" applyBorder="1"/>
    <xf numFmtId="0" fontId="0" fillId="0" borderId="10" xfId="0" applyBorder="1"/>
    <xf numFmtId="3" fontId="0" fillId="0" borderId="0" xfId="0" applyNumberFormat="1" applyBorder="1"/>
    <xf numFmtId="0" fontId="0" fillId="0" borderId="0" xfId="0" applyFill="1" applyBorder="1" applyAlignment="1">
      <alignment horizontal="center" vertical="center" textRotation="90"/>
    </xf>
    <xf numFmtId="4" fontId="0" fillId="10" borderId="0" xfId="0" applyNumberFormat="1" applyFill="1" applyBorder="1"/>
    <xf numFmtId="4" fontId="0" fillId="10" borderId="0" xfId="0" applyNumberFormat="1" applyFill="1" applyBorder="1" applyAlignment="1">
      <alignment horizontal="center" vertical="center" textRotation="90"/>
    </xf>
    <xf numFmtId="164" fontId="0" fillId="10" borderId="0" xfId="1" applyNumberFormat="1" applyFont="1" applyFill="1" applyBorder="1"/>
    <xf numFmtId="0" fontId="7" fillId="11" borderId="0" xfId="0" applyFont="1" applyFill="1" applyBorder="1" applyAlignment="1">
      <alignment horizontal="center"/>
    </xf>
    <xf numFmtId="0" fontId="0" fillId="0" borderId="0" xfId="0" applyNumberFormat="1" applyFill="1" applyBorder="1"/>
    <xf numFmtId="164" fontId="0" fillId="0" borderId="0" xfId="0" applyNumberFormat="1" applyFill="1" applyBorder="1"/>
    <xf numFmtId="0" fontId="0" fillId="0" borderId="10" xfId="0" applyNumberFormat="1" applyFill="1" applyBorder="1"/>
    <xf numFmtId="164" fontId="0" fillId="0" borderId="10" xfId="1" applyNumberFormat="1" applyFont="1" applyBorder="1"/>
    <xf numFmtId="0" fontId="0" fillId="0" borderId="10" xfId="0" applyFill="1" applyBorder="1"/>
    <xf numFmtId="164" fontId="9" fillId="0" borderId="10" xfId="1" applyNumberFormat="1" applyFont="1" applyBorder="1"/>
    <xf numFmtId="0" fontId="0" fillId="0" borderId="11" xfId="0" applyFill="1" applyBorder="1"/>
    <xf numFmtId="164" fontId="0" fillId="0" borderId="11" xfId="1" applyNumberFormat="1" applyFont="1" applyBorder="1"/>
    <xf numFmtId="164" fontId="9" fillId="0" borderId="11" xfId="1" applyNumberFormat="1" applyFont="1" applyBorder="1"/>
    <xf numFmtId="0" fontId="0" fillId="12" borderId="5" xfId="0" applyFill="1" applyBorder="1"/>
    <xf numFmtId="0" fontId="13" fillId="12" borderId="5" xfId="0" applyFont="1" applyFill="1" applyBorder="1" applyAlignment="1">
      <alignment horizontal="right"/>
    </xf>
    <xf numFmtId="164" fontId="0" fillId="12" borderId="5" xfId="1" applyNumberFormat="1" applyFont="1" applyFill="1" applyBorder="1"/>
    <xf numFmtId="0" fontId="0" fillId="12" borderId="6" xfId="0" applyFill="1" applyBorder="1"/>
    <xf numFmtId="0" fontId="0" fillId="12" borderId="6" xfId="0" applyFill="1" applyBorder="1" applyAlignment="1">
      <alignment horizontal="center" vertical="center" textRotation="90"/>
    </xf>
    <xf numFmtId="0" fontId="13" fillId="12" borderId="6" xfId="0" applyFont="1" applyFill="1" applyBorder="1" applyAlignment="1">
      <alignment horizontal="right"/>
    </xf>
    <xf numFmtId="164" fontId="0" fillId="12" borderId="6" xfId="1" applyNumberFormat="1" applyFont="1" applyFill="1" applyBorder="1"/>
    <xf numFmtId="0" fontId="0" fillId="0" borderId="0" xfId="0" applyBorder="1" applyAlignment="1">
      <alignment horizontal="center" vertical="center" textRotation="90"/>
    </xf>
    <xf numFmtId="0" fontId="0" fillId="9" borderId="6" xfId="0" applyNumberFormat="1" applyFill="1" applyBorder="1" applyAlignment="1"/>
    <xf numFmtId="0" fontId="0" fillId="9" borderId="6" xfId="0" applyNumberFormat="1" applyFill="1" applyBorder="1" applyAlignment="1">
      <alignment horizontal="center" vertical="center" textRotation="90"/>
    </xf>
    <xf numFmtId="0" fontId="13" fillId="9" borderId="6" xfId="0" applyFont="1" applyFill="1" applyBorder="1" applyAlignment="1">
      <alignment horizontal="right"/>
    </xf>
    <xf numFmtId="164" fontId="0" fillId="9" borderId="6" xfId="1" applyNumberFormat="1" applyFont="1" applyFill="1" applyBorder="1"/>
    <xf numFmtId="0" fontId="7" fillId="13" borderId="0" xfId="0" applyFont="1" applyFill="1" applyBorder="1" applyAlignment="1">
      <alignment horizontal="center"/>
    </xf>
    <xf numFmtId="0" fontId="0" fillId="0" borderId="11" xfId="0" applyNumberFormat="1" applyFill="1" applyBorder="1"/>
    <xf numFmtId="0" fontId="0" fillId="14" borderId="5" xfId="0" applyFill="1" applyBorder="1"/>
    <xf numFmtId="0" fontId="13" fillId="14" borderId="5" xfId="0" applyFont="1" applyFill="1" applyBorder="1" applyAlignment="1">
      <alignment horizontal="right"/>
    </xf>
    <xf numFmtId="164" fontId="0" fillId="14" borderId="5" xfId="1" applyNumberFormat="1" applyFont="1" applyFill="1" applyBorder="1"/>
    <xf numFmtId="0" fontId="0" fillId="0" borderId="11" xfId="0" applyBorder="1"/>
    <xf numFmtId="0" fontId="0" fillId="5" borderId="6" xfId="0" applyFill="1" applyBorder="1"/>
    <xf numFmtId="0" fontId="0" fillId="5" borderId="6" xfId="0" applyFill="1" applyBorder="1" applyAlignment="1">
      <alignment horizontal="center" vertical="center" textRotation="90"/>
    </xf>
    <xf numFmtId="0" fontId="13" fillId="5" borderId="6" xfId="0" applyFont="1" applyFill="1" applyBorder="1" applyAlignment="1">
      <alignment horizontal="right"/>
    </xf>
    <xf numFmtId="164" fontId="0" fillId="5" borderId="6" xfId="1" applyNumberFormat="1" applyFont="1" applyFill="1" applyBorder="1"/>
    <xf numFmtId="0" fontId="7" fillId="15" borderId="0" xfId="0" applyFont="1" applyFill="1" applyBorder="1" applyAlignment="1">
      <alignment horizontal="center"/>
    </xf>
    <xf numFmtId="4" fontId="0" fillId="10" borderId="6" xfId="0" applyNumberFormat="1" applyFill="1" applyBorder="1"/>
    <xf numFmtId="4" fontId="0" fillId="10" borderId="6" xfId="0" applyNumberFormat="1" applyFill="1" applyBorder="1" applyAlignment="1">
      <alignment horizontal="center" vertical="center" textRotation="90"/>
    </xf>
    <xf numFmtId="164" fontId="0" fillId="10" borderId="6" xfId="1" applyNumberFormat="1" applyFont="1" applyFill="1" applyBorder="1"/>
    <xf numFmtId="0" fontId="17" fillId="0" borderId="0" xfId="0" applyFont="1" applyProtection="1">
      <protection locked="0"/>
    </xf>
    <xf numFmtId="164" fontId="18" fillId="0" borderId="0" xfId="1" applyNumberFormat="1" applyFont="1" applyFill="1" applyProtection="1">
      <protection locked="0"/>
    </xf>
    <xf numFmtId="10" fontId="18" fillId="0" borderId="0" xfId="2" applyNumberFormat="1" applyFont="1" applyFill="1" applyProtection="1">
      <protection locked="0"/>
    </xf>
    <xf numFmtId="0" fontId="18" fillId="0" borderId="0" xfId="0" applyFont="1" applyFill="1" applyProtection="1">
      <protection locked="0"/>
    </xf>
    <xf numFmtId="164" fontId="17" fillId="0" borderId="0" xfId="1" applyNumberFormat="1" applyFont="1" applyFill="1" applyProtection="1">
      <protection locked="0"/>
    </xf>
    <xf numFmtId="0" fontId="19" fillId="0" borderId="12" xfId="0" applyFont="1" applyBorder="1" applyAlignment="1" applyProtection="1">
      <alignment horizontal="center" wrapText="1"/>
      <protection locked="0"/>
    </xf>
    <xf numFmtId="164" fontId="20" fillId="16" borderId="12" xfId="1" applyNumberFormat="1" applyFont="1" applyFill="1" applyBorder="1" applyAlignment="1" applyProtection="1">
      <alignment horizontal="center" vertical="center" wrapText="1"/>
      <protection locked="0"/>
    </xf>
    <xf numFmtId="164" fontId="20" fillId="0" borderId="12" xfId="1" applyNumberFormat="1" applyFont="1" applyFill="1" applyBorder="1" applyAlignment="1" applyProtection="1">
      <alignment horizontal="center" vertical="center" wrapText="1"/>
      <protection locked="0"/>
    </xf>
    <xf numFmtId="10" fontId="20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20" fillId="16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16" borderId="13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164" fontId="20" fillId="16" borderId="15" xfId="1" applyNumberFormat="1" applyFont="1" applyFill="1" applyBorder="1" applyAlignment="1" applyProtection="1">
      <alignment horizontal="center" vertical="center" wrapText="1"/>
      <protection locked="0"/>
    </xf>
    <xf numFmtId="164" fontId="20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20" fillId="16" borderId="15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16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right" vertical="center" wrapText="1"/>
      <protection locked="0"/>
    </xf>
    <xf numFmtId="164" fontId="19" fillId="16" borderId="18" xfId="1" applyNumberFormat="1" applyFont="1" applyFill="1" applyBorder="1" applyAlignment="1" applyProtection="1">
      <alignment horizontal="center"/>
      <protection locked="0"/>
    </xf>
    <xf numFmtId="164" fontId="19" fillId="0" borderId="18" xfId="1" applyNumberFormat="1" applyFont="1" applyBorder="1" applyAlignment="1" applyProtection="1">
      <alignment horizontal="center"/>
      <protection locked="0"/>
    </xf>
    <xf numFmtId="10" fontId="19" fillId="0" borderId="18" xfId="2" applyNumberFormat="1" applyFont="1" applyBorder="1" applyAlignment="1" applyProtection="1">
      <alignment horizontal="center"/>
      <protection locked="0"/>
    </xf>
    <xf numFmtId="0" fontId="19" fillId="16" borderId="18" xfId="0" applyFont="1" applyFill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3" fontId="19" fillId="0" borderId="18" xfId="0" applyNumberFormat="1" applyFont="1" applyFill="1" applyBorder="1" applyAlignment="1" applyProtection="1">
      <alignment horizontal="center"/>
      <protection locked="0"/>
    </xf>
    <xf numFmtId="0" fontId="19" fillId="16" borderId="20" xfId="0" applyFont="1" applyFill="1" applyBorder="1" applyAlignment="1" applyProtection="1">
      <alignment horizontal="center"/>
      <protection locked="0"/>
    </xf>
    <xf numFmtId="164" fontId="21" fillId="0" borderId="21" xfId="1" applyNumberFormat="1" applyFont="1" applyFill="1" applyBorder="1" applyAlignment="1" applyProtection="1">
      <alignment horizontal="right" wrapText="1"/>
      <protection locked="0"/>
    </xf>
    <xf numFmtId="164" fontId="22" fillId="16" borderId="0" xfId="1" applyNumberFormat="1" applyFont="1" applyFill="1" applyBorder="1" applyAlignment="1" applyProtection="1">
      <alignment horizontal="right"/>
      <protection locked="0"/>
    </xf>
    <xf numFmtId="164" fontId="22" fillId="0" borderId="0" xfId="1" applyNumberFormat="1" applyFont="1" applyFill="1" applyBorder="1" applyAlignment="1" applyProtection="1">
      <alignment horizontal="right"/>
      <protection locked="0"/>
    </xf>
    <xf numFmtId="10" fontId="23" fillId="0" borderId="0" xfId="2" applyNumberFormat="1" applyFont="1" applyFill="1" applyBorder="1" applyAlignment="1">
      <alignment horizontal="right"/>
    </xf>
    <xf numFmtId="164" fontId="23" fillId="16" borderId="0" xfId="1" applyNumberFormat="1" applyFont="1" applyFill="1" applyBorder="1" applyAlignment="1" applyProtection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23" fillId="16" borderId="19" xfId="1" applyNumberFormat="1" applyFont="1" applyFill="1" applyBorder="1" applyAlignment="1" applyProtection="1">
      <alignment horizontal="right"/>
    </xf>
    <xf numFmtId="164" fontId="25" fillId="0" borderId="21" xfId="1" applyNumberFormat="1" applyFont="1" applyFill="1" applyBorder="1" applyAlignment="1" applyProtection="1">
      <alignment horizontal="right" wrapText="1"/>
      <protection locked="0"/>
    </xf>
    <xf numFmtId="164" fontId="21" fillId="18" borderId="22" xfId="1" applyNumberFormat="1" applyFont="1" applyFill="1" applyBorder="1" applyAlignment="1" applyProtection="1">
      <alignment horizontal="right" wrapText="1"/>
      <protection locked="0"/>
    </xf>
    <xf numFmtId="164" fontId="22" fillId="18" borderId="23" xfId="1" applyNumberFormat="1" applyFont="1" applyFill="1" applyBorder="1" applyAlignment="1" applyProtection="1">
      <alignment horizontal="right"/>
    </xf>
    <xf numFmtId="164" fontId="23" fillId="18" borderId="23" xfId="1" applyNumberFormat="1" applyFont="1" applyFill="1" applyBorder="1" applyAlignment="1" applyProtection="1">
      <alignment horizontal="right"/>
    </xf>
    <xf numFmtId="164" fontId="23" fillId="18" borderId="24" xfId="1" applyNumberFormat="1" applyFont="1" applyFill="1" applyBorder="1" applyAlignment="1" applyProtection="1">
      <alignment horizontal="right"/>
    </xf>
    <xf numFmtId="164" fontId="22" fillId="0" borderId="0" xfId="1" applyNumberFormat="1" applyFont="1" applyFill="1" applyBorder="1" applyAlignment="1" applyProtection="1">
      <alignment horizontal="right"/>
    </xf>
    <xf numFmtId="10" fontId="22" fillId="0" borderId="0" xfId="2" applyNumberFormat="1" applyFont="1" applyFill="1" applyBorder="1" applyAlignment="1" applyProtection="1">
      <alignment horizontal="right"/>
      <protection locked="0"/>
    </xf>
    <xf numFmtId="164" fontId="22" fillId="16" borderId="0" xfId="1" applyNumberFormat="1" applyFont="1" applyFill="1" applyBorder="1" applyAlignment="1" applyProtection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22" fillId="16" borderId="19" xfId="1" applyNumberFormat="1" applyFont="1" applyFill="1" applyBorder="1" applyAlignment="1" applyProtection="1">
      <alignment horizontal="right"/>
    </xf>
    <xf numFmtId="164" fontId="22" fillId="18" borderId="24" xfId="1" applyNumberFormat="1" applyFont="1" applyFill="1" applyBorder="1" applyAlignment="1" applyProtection="1">
      <alignment horizontal="right"/>
    </xf>
    <xf numFmtId="10" fontId="22" fillId="0" borderId="0" xfId="2" applyNumberFormat="1" applyFont="1" applyFill="1" applyBorder="1" applyAlignment="1">
      <alignment horizontal="right"/>
    </xf>
    <xf numFmtId="164" fontId="26" fillId="18" borderId="22" xfId="1" applyNumberFormat="1" applyFont="1" applyFill="1" applyBorder="1" applyAlignment="1" applyProtection="1">
      <alignment horizontal="right" wrapText="1"/>
      <protection locked="0"/>
    </xf>
    <xf numFmtId="164" fontId="26" fillId="18" borderId="25" xfId="1" applyNumberFormat="1" applyFont="1" applyFill="1" applyBorder="1" applyAlignment="1" applyProtection="1">
      <alignment horizontal="right" wrapText="1"/>
      <protection locked="0"/>
    </xf>
    <xf numFmtId="164" fontId="22" fillId="18" borderId="26" xfId="1" applyNumberFormat="1" applyFont="1" applyFill="1" applyBorder="1" applyAlignment="1" applyProtection="1">
      <alignment horizontal="right"/>
    </xf>
    <xf numFmtId="164" fontId="22" fillId="18" borderId="27" xfId="1" applyNumberFormat="1" applyFont="1" applyFill="1" applyBorder="1" applyAlignment="1" applyProtection="1">
      <alignment horizontal="right"/>
    </xf>
    <xf numFmtId="164" fontId="24" fillId="0" borderId="0" xfId="1" applyNumberFormat="1" applyFont="1" applyFill="1" applyBorder="1" applyAlignment="1" applyProtection="1">
      <alignment horizontal="right"/>
      <protection locked="0"/>
    </xf>
    <xf numFmtId="164" fontId="23" fillId="0" borderId="0" xfId="1" applyNumberFormat="1" applyFont="1" applyFill="1" applyBorder="1" applyAlignment="1" applyProtection="1">
      <alignment horizontal="right"/>
      <protection locked="0"/>
    </xf>
    <xf numFmtId="9" fontId="23" fillId="0" borderId="0" xfId="2" applyFont="1" applyFill="1" applyBorder="1" applyAlignment="1" applyProtection="1">
      <alignment horizontal="right"/>
      <protection locked="0"/>
    </xf>
    <xf numFmtId="10" fontId="23" fillId="0" borderId="0" xfId="2" applyNumberFormat="1" applyFont="1" applyFill="1" applyBorder="1" applyAlignment="1" applyProtection="1">
      <alignment horizontal="right"/>
      <protection locked="0"/>
    </xf>
    <xf numFmtId="164" fontId="24" fillId="0" borderId="19" xfId="1" applyNumberFormat="1" applyFont="1" applyFill="1" applyBorder="1" applyAlignment="1" applyProtection="1">
      <alignment horizontal="right"/>
      <protection locked="0"/>
    </xf>
    <xf numFmtId="164" fontId="27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23" fillId="16" borderId="18" xfId="1" applyNumberFormat="1" applyFont="1" applyFill="1" applyBorder="1" applyAlignment="1" applyProtection="1">
      <alignment horizontal="right"/>
      <protection locked="0"/>
    </xf>
    <xf numFmtId="164" fontId="23" fillId="0" borderId="18" xfId="1" applyNumberFormat="1" applyFont="1" applyFill="1" applyBorder="1" applyAlignment="1" applyProtection="1">
      <alignment horizontal="right"/>
      <protection locked="0"/>
    </xf>
    <xf numFmtId="10" fontId="23" fillId="0" borderId="18" xfId="2" applyNumberFormat="1" applyFont="1" applyFill="1" applyBorder="1" applyAlignment="1" applyProtection="1">
      <alignment horizontal="right"/>
      <protection locked="0"/>
    </xf>
    <xf numFmtId="164" fontId="23" fillId="17" borderId="20" xfId="1" applyNumberFormat="1" applyFont="1" applyFill="1" applyBorder="1" applyAlignment="1" applyProtection="1">
      <alignment horizontal="right"/>
    </xf>
    <xf numFmtId="164" fontId="28" fillId="16" borderId="0" xfId="1" applyNumberFormat="1" applyFont="1" applyFill="1" applyBorder="1" applyAlignment="1" applyProtection="1">
      <alignment horizontal="right"/>
    </xf>
    <xf numFmtId="164" fontId="28" fillId="0" borderId="0" xfId="1" applyNumberFormat="1" applyFont="1" applyFill="1" applyBorder="1" applyAlignment="1" applyProtection="1">
      <alignment horizontal="right"/>
      <protection locked="0"/>
    </xf>
    <xf numFmtId="164" fontId="29" fillId="16" borderId="0" xfId="1" applyNumberFormat="1" applyFont="1" applyFill="1" applyBorder="1" applyAlignment="1" applyProtection="1">
      <alignment horizontal="right"/>
      <protection locked="0"/>
    </xf>
    <xf numFmtId="10" fontId="28" fillId="0" borderId="0" xfId="2" applyNumberFormat="1" applyFont="1" applyFill="1" applyBorder="1" applyAlignment="1">
      <alignment horizontal="right"/>
    </xf>
    <xf numFmtId="164" fontId="28" fillId="0" borderId="0" xfId="1" applyNumberFormat="1" applyFont="1" applyFill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/>
    </xf>
    <xf numFmtId="164" fontId="28" fillId="17" borderId="19" xfId="1" applyNumberFormat="1" applyFont="1" applyFill="1" applyBorder="1" applyAlignment="1" applyProtection="1">
      <alignment horizontal="right"/>
      <protection locked="0"/>
    </xf>
    <xf numFmtId="164" fontId="28" fillId="16" borderId="0" xfId="1" applyNumberFormat="1" applyFont="1" applyFill="1" applyBorder="1" applyAlignment="1" applyProtection="1">
      <alignment horizontal="right"/>
      <protection locked="0"/>
    </xf>
    <xf numFmtId="164" fontId="28" fillId="18" borderId="23" xfId="1" applyNumberFormat="1" applyFont="1" applyFill="1" applyBorder="1" applyAlignment="1" applyProtection="1">
      <alignment horizontal="right"/>
    </xf>
    <xf numFmtId="164" fontId="28" fillId="18" borderId="24" xfId="1" applyNumberFormat="1" applyFont="1" applyFill="1" applyBorder="1" applyAlignment="1" applyProtection="1">
      <alignment horizontal="right"/>
    </xf>
    <xf numFmtId="10" fontId="28" fillId="0" borderId="0" xfId="2" applyNumberFormat="1" applyFont="1" applyFill="1" applyBorder="1" applyAlignment="1" applyProtection="1">
      <alignment horizontal="right"/>
      <protection locked="0"/>
    </xf>
    <xf numFmtId="164" fontId="26" fillId="18" borderId="28" xfId="1" applyNumberFormat="1" applyFont="1" applyFill="1" applyBorder="1" applyAlignment="1" applyProtection="1">
      <alignment horizontal="right" wrapText="1"/>
      <protection locked="0"/>
    </xf>
    <xf numFmtId="164" fontId="28" fillId="18" borderId="29" xfId="1" applyNumberFormat="1" applyFont="1" applyFill="1" applyBorder="1" applyAlignment="1" applyProtection="1">
      <alignment horizontal="right"/>
    </xf>
    <xf numFmtId="164" fontId="28" fillId="18" borderId="30" xfId="1" applyNumberFormat="1" applyFont="1" applyFill="1" applyBorder="1" applyAlignment="1" applyProtection="1">
      <alignment horizontal="right"/>
    </xf>
    <xf numFmtId="164" fontId="26" fillId="0" borderId="31" xfId="1" applyNumberFormat="1" applyFont="1" applyFill="1" applyBorder="1" applyAlignment="1" applyProtection="1">
      <alignment horizontal="right" wrapText="1"/>
      <protection locked="0"/>
    </xf>
    <xf numFmtId="164" fontId="28" fillId="16" borderId="32" xfId="1" applyNumberFormat="1" applyFont="1" applyFill="1" applyBorder="1" applyAlignment="1" applyProtection="1">
      <alignment horizontal="right"/>
    </xf>
    <xf numFmtId="164" fontId="28" fillId="16" borderId="33" xfId="1" applyNumberFormat="1" applyFont="1" applyFill="1" applyBorder="1" applyAlignment="1" applyProtection="1">
      <alignment horizontal="right"/>
    </xf>
    <xf numFmtId="0" fontId="17" fillId="0" borderId="0" xfId="0" applyFont="1" applyFill="1" applyAlignment="1" applyProtection="1">
      <alignment horizontal="center"/>
      <protection locked="0"/>
    </xf>
    <xf numFmtId="164" fontId="23" fillId="0" borderId="0" xfId="1" applyNumberFormat="1" applyFont="1" applyFill="1" applyBorder="1" applyAlignment="1" applyProtection="1">
      <alignment horizontal="center"/>
    </xf>
    <xf numFmtId="164" fontId="23" fillId="18" borderId="23" xfId="1" applyNumberFormat="1" applyFont="1" applyFill="1" applyBorder="1" applyAlignment="1" applyProtection="1">
      <alignment horizontal="center"/>
    </xf>
    <xf numFmtId="164" fontId="22" fillId="0" borderId="0" xfId="1" applyNumberFormat="1" applyFont="1" applyFill="1" applyBorder="1" applyAlignment="1" applyProtection="1">
      <alignment horizontal="center"/>
    </xf>
    <xf numFmtId="164" fontId="22" fillId="18" borderId="23" xfId="1" applyNumberFormat="1" applyFont="1" applyFill="1" applyBorder="1" applyAlignment="1" applyProtection="1">
      <alignment horizontal="center"/>
    </xf>
    <xf numFmtId="164" fontId="22" fillId="18" borderId="26" xfId="1" applyNumberFormat="1" applyFont="1" applyFill="1" applyBorder="1" applyAlignment="1" applyProtection="1">
      <alignment horizontal="center"/>
    </xf>
    <xf numFmtId="164" fontId="23" fillId="0" borderId="0" xfId="1" applyNumberFormat="1" applyFont="1" applyFill="1" applyBorder="1" applyAlignment="1" applyProtection="1">
      <alignment horizontal="center"/>
      <protection locked="0"/>
    </xf>
    <xf numFmtId="164" fontId="23" fillId="0" borderId="18" xfId="1" applyNumberFormat="1" applyFont="1" applyFill="1" applyBorder="1" applyAlignment="1" applyProtection="1">
      <alignment horizontal="center"/>
      <protection locked="0"/>
    </xf>
    <xf numFmtId="164" fontId="28" fillId="0" borderId="0" xfId="1" applyNumberFormat="1" applyFont="1" applyFill="1" applyBorder="1" applyAlignment="1" applyProtection="1">
      <alignment horizontal="center"/>
    </xf>
    <xf numFmtId="164" fontId="28" fillId="18" borderId="23" xfId="1" applyNumberFormat="1" applyFont="1" applyFill="1" applyBorder="1" applyAlignment="1" applyProtection="1">
      <alignment horizontal="center"/>
    </xf>
    <xf numFmtId="164" fontId="28" fillId="18" borderId="29" xfId="1" applyNumberFormat="1" applyFont="1" applyFill="1" applyBorder="1" applyAlignment="1" applyProtection="1">
      <alignment horizontal="center"/>
    </xf>
    <xf numFmtId="164" fontId="28" fillId="16" borderId="32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readingOrder="2"/>
    </xf>
    <xf numFmtId="4" fontId="9" fillId="0" borderId="5" xfId="0" applyNumberFormat="1" applyFont="1" applyFill="1" applyBorder="1"/>
    <xf numFmtId="4" fontId="9" fillId="0" borderId="3" xfId="0" applyNumberFormat="1" applyFont="1" applyFill="1" applyBorder="1"/>
    <xf numFmtId="0" fontId="30" fillId="0" borderId="0" xfId="0" applyFont="1" applyAlignment="1">
      <alignment horizontal="right" readingOrder="2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11" xfId="0" applyNumberFormat="1" applyFill="1" applyBorder="1" applyAlignment="1">
      <alignment horizontal="center" vertical="center" textRotation="90"/>
    </xf>
    <xf numFmtId="0" fontId="0" fillId="0" borderId="0" xfId="0" applyNumberFormat="1" applyFill="1" applyBorder="1" applyAlignment="1">
      <alignment horizontal="center" vertical="center" textRotation="90"/>
    </xf>
    <xf numFmtId="0" fontId="0" fillId="0" borderId="4" xfId="0" applyNumberFormat="1" applyFill="1" applyBorder="1" applyAlignment="1">
      <alignment horizontal="center" vertical="center" textRotation="90"/>
    </xf>
    <xf numFmtId="0" fontId="0" fillId="0" borderId="11" xfId="0" applyNumberFormat="1" applyFill="1" applyBorder="1" applyAlignment="1">
      <alignment horizontal="center" vertical="center" textRotation="90" wrapText="1"/>
    </xf>
    <xf numFmtId="0" fontId="0" fillId="0" borderId="4" xfId="0" applyNumberFormat="1" applyFill="1" applyBorder="1" applyAlignment="1">
      <alignment horizontal="center" vertical="center" textRotation="90" wrapText="1"/>
    </xf>
    <xf numFmtId="0" fontId="0" fillId="0" borderId="0" xfId="0" applyNumberForma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textRotation="90"/>
    </xf>
    <xf numFmtId="0" fontId="0" fillId="3" borderId="3" xfId="6" applyFont="1" applyBorder="1" applyAlignment="1">
      <alignment horizontal="center" vertical="center" textRotation="90" wrapText="1"/>
    </xf>
    <xf numFmtId="0" fontId="1" fillId="3" borderId="0" xfId="6" applyBorder="1" applyAlignment="1">
      <alignment horizontal="center" vertical="center" textRotation="90" wrapText="1"/>
    </xf>
    <xf numFmtId="0" fontId="1" fillId="3" borderId="7" xfId="6" applyBorder="1" applyAlignment="1">
      <alignment horizontal="center" vertical="center" textRotation="90" wrapText="1"/>
    </xf>
    <xf numFmtId="0" fontId="0" fillId="3" borderId="3" xfId="6" applyNumberFormat="1" applyFont="1" applyBorder="1" applyAlignment="1">
      <alignment horizontal="center" vertical="center" textRotation="90" wrapText="1"/>
    </xf>
    <xf numFmtId="0" fontId="1" fillId="3" borderId="0" xfId="6" applyNumberFormat="1" applyBorder="1" applyAlignment="1">
      <alignment horizontal="center" vertical="center" textRotation="90" wrapText="1"/>
    </xf>
    <xf numFmtId="0" fontId="1" fillId="3" borderId="7" xfId="6" applyNumberFormat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1" fillId="3" borderId="4" xfId="6" applyBorder="1" applyAlignment="1">
      <alignment horizontal="center" vertical="center" textRotation="90" wrapText="1"/>
    </xf>
    <xf numFmtId="0" fontId="0" fillId="3" borderId="0" xfId="6" applyFont="1" applyBorder="1" applyAlignment="1">
      <alignment horizontal="center" vertical="center" textRotation="90" wrapText="1"/>
    </xf>
  </cellXfs>
  <cellStyles count="7">
    <cellStyle name="20% - הדגשה4" xfId="5" builtinId="42"/>
    <cellStyle name="20% - הדגשה6" xfId="6" builtinId="50"/>
    <cellStyle name="Comma" xfId="1" builtinId="3"/>
    <cellStyle name="Normal" xfId="0" builtinId="0"/>
    <cellStyle name="Percent" xfId="2" builtinId="5"/>
    <cellStyle name="כותרת 3" xfId="3" builtinId="18"/>
    <cellStyle name="סה&quot;כ" xfId="4" builtinId="25"/>
  </cellStyles>
  <dxfs count="185"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theme="8" tint="0.80001220740379042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  <border>
        <top style="dotted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gradientFill degree="90">
          <stop position="0">
            <color theme="0"/>
          </stop>
          <stop position="0.5">
            <color rgb="FFFFFF99"/>
          </stop>
          <stop position="1">
            <color theme="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/>
          </stop>
          <stop position="1">
            <color theme="0"/>
          </stop>
        </gradient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7" tint="0.80001220740379042"/>
          </stop>
          <stop position="1">
            <color theme="0"/>
          </stop>
        </gradientFill>
      </fill>
      <border>
        <top style="dashDotDot">
          <color auto="1"/>
        </top>
        <bottom style="thin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2" tint="-9.8025452436902985E-2"/>
          </stop>
          <stop position="1">
            <color theme="0"/>
          </stop>
        </gradient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gradientFill degree="90">
          <stop position="0">
            <color theme="0"/>
          </stop>
          <stop position="0.5">
            <color theme="8" tint="0.80001220740379042"/>
          </stop>
          <stop position="1">
            <color theme="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514;&#1511;&#1510;&#1497;&#1489;%202017-2018%20&#1490;%203%20&#1506;&#1501;%20&#1502;&#1505;&#1508;&#1512;&#1497;%20&#1492;&#1513;&#1493;&#1493;&#1488;&#1492;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"/>
      <sheetName val="טז 2"/>
      <sheetName val="ט6"/>
      <sheetName val="ט2"/>
      <sheetName val="ט4"/>
      <sheetName val="טבלה 3"/>
      <sheetName val="מסגרת"/>
      <sheetName val="הכנסות"/>
      <sheetName val="Sheet1"/>
      <sheetName val="הוצאות"/>
      <sheetName val="כספי15 2001"/>
      <sheetName val="פירוט עצמיות"/>
      <sheetName val="סעיפים"/>
      <sheetName val="פרקים "/>
      <sheetName val="Sheet5"/>
      <sheetName val="גיליון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>
            <v>1</v>
          </cell>
        </row>
        <row r="4">
          <cell r="B4">
            <v>1</v>
          </cell>
        </row>
        <row r="6">
          <cell r="B6" t="str">
            <v>ארנונה</v>
          </cell>
        </row>
        <row r="7">
          <cell r="B7" t="str">
            <v>ארנונה</v>
          </cell>
        </row>
        <row r="8">
          <cell r="B8" t="str">
            <v>ארנונה</v>
          </cell>
        </row>
        <row r="9">
          <cell r="B9" t="str">
            <v>ארנונה</v>
          </cell>
        </row>
        <row r="10">
          <cell r="B10" t="str">
            <v>הנחות</v>
          </cell>
        </row>
        <row r="11">
          <cell r="B11">
            <v>5</v>
          </cell>
        </row>
        <row r="13">
          <cell r="B13">
            <v>1</v>
          </cell>
        </row>
        <row r="15">
          <cell r="B15" t="str">
            <v>עצמיות</v>
          </cell>
        </row>
        <row r="16">
          <cell r="B16" t="str">
            <v>עצמיות</v>
          </cell>
        </row>
        <row r="17">
          <cell r="B17" t="str">
            <v>עצמיות</v>
          </cell>
        </row>
        <row r="18">
          <cell r="B18" t="str">
            <v>עצמיות</v>
          </cell>
        </row>
        <row r="19">
          <cell r="B19" t="str">
            <v>עצמיות</v>
          </cell>
        </row>
        <row r="20">
          <cell r="B20">
            <v>5</v>
          </cell>
        </row>
        <row r="22">
          <cell r="B22">
            <v>1</v>
          </cell>
        </row>
        <row r="24">
          <cell r="B24" t="str">
            <v>עצמיות</v>
          </cell>
        </row>
        <row r="25">
          <cell r="B25">
            <v>5</v>
          </cell>
        </row>
        <row r="27">
          <cell r="B27">
            <v>1</v>
          </cell>
        </row>
        <row r="29">
          <cell r="B29" t="str">
            <v>מענק</v>
          </cell>
        </row>
        <row r="30">
          <cell r="B30" t="str">
            <v>מענק מיוחד</v>
          </cell>
        </row>
        <row r="31">
          <cell r="B31" t="str">
            <v>מותנה</v>
          </cell>
        </row>
        <row r="32">
          <cell r="B32">
            <v>5</v>
          </cell>
        </row>
        <row r="34">
          <cell r="B34">
            <v>15</v>
          </cell>
        </row>
        <row r="36">
          <cell r="B36">
            <v>1</v>
          </cell>
        </row>
        <row r="37">
          <cell r="B37">
            <v>1</v>
          </cell>
        </row>
        <row r="39">
          <cell r="B39" t="str">
            <v>אחרים</v>
          </cell>
        </row>
        <row r="40">
          <cell r="B40" t="str">
            <v>עצמיות</v>
          </cell>
        </row>
        <row r="41">
          <cell r="B41" t="str">
            <v>אחרים</v>
          </cell>
        </row>
        <row r="42">
          <cell r="B42" t="str">
            <v>עצמיות</v>
          </cell>
        </row>
        <row r="43">
          <cell r="B43" t="str">
            <v>עצמיות</v>
          </cell>
        </row>
        <row r="44">
          <cell r="B44" t="str">
            <v>עצמיות</v>
          </cell>
        </row>
        <row r="45">
          <cell r="B45" t="str">
            <v>עצמיות</v>
          </cell>
        </row>
        <row r="46">
          <cell r="B46">
            <v>5</v>
          </cell>
        </row>
        <row r="48">
          <cell r="B48">
            <v>1</v>
          </cell>
        </row>
        <row r="50">
          <cell r="B50" t="str">
            <v>עצמיות</v>
          </cell>
        </row>
        <row r="51">
          <cell r="B51" t="str">
            <v>עצמיות</v>
          </cell>
        </row>
        <row r="52">
          <cell r="B52" t="str">
            <v>עצמיות</v>
          </cell>
        </row>
        <row r="53">
          <cell r="B53" t="str">
            <v>אחרים</v>
          </cell>
        </row>
        <row r="54">
          <cell r="B54" t="str">
            <v>אחרים</v>
          </cell>
        </row>
        <row r="55">
          <cell r="B55" t="str">
            <v>עצמיות</v>
          </cell>
        </row>
        <row r="56">
          <cell r="B56" t="str">
            <v>עצמיות</v>
          </cell>
        </row>
        <row r="57">
          <cell r="B57">
            <v>5</v>
          </cell>
        </row>
        <row r="59">
          <cell r="B59">
            <v>1</v>
          </cell>
        </row>
        <row r="61">
          <cell r="B61" t="str">
            <v>עצמיות</v>
          </cell>
        </row>
        <row r="62">
          <cell r="B62" t="str">
            <v>עצמיות</v>
          </cell>
        </row>
        <row r="63">
          <cell r="B63" t="str">
            <v>עצמיות</v>
          </cell>
        </row>
        <row r="64">
          <cell r="B64" t="str">
            <v>עצמיות</v>
          </cell>
        </row>
        <row r="65">
          <cell r="B65" t="str">
            <v>אחרים</v>
          </cell>
        </row>
        <row r="66">
          <cell r="B66">
            <v>5</v>
          </cell>
        </row>
        <row r="68">
          <cell r="B68">
            <v>1</v>
          </cell>
        </row>
        <row r="70">
          <cell r="B70" t="str">
            <v>עצמיות</v>
          </cell>
        </row>
        <row r="71">
          <cell r="B71" t="str">
            <v>עצמיות</v>
          </cell>
        </row>
        <row r="72">
          <cell r="B72">
            <v>5</v>
          </cell>
        </row>
        <row r="74">
          <cell r="B74">
            <v>15</v>
          </cell>
        </row>
        <row r="76">
          <cell r="B76">
            <v>1</v>
          </cell>
        </row>
        <row r="77">
          <cell r="B77">
            <v>1</v>
          </cell>
        </row>
        <row r="79">
          <cell r="B79" t="str">
            <v>עצמיות חינוך</v>
          </cell>
        </row>
        <row r="80">
          <cell r="B80" t="str">
            <v>חינוך</v>
          </cell>
        </row>
        <row r="81">
          <cell r="B81" t="str">
            <v>חינוך</v>
          </cell>
        </row>
        <row r="82">
          <cell r="B82" t="str">
            <v>חינוך</v>
          </cell>
        </row>
        <row r="83">
          <cell r="B83" t="str">
            <v>חינוך</v>
          </cell>
        </row>
        <row r="84">
          <cell r="B84" t="str">
            <v>חינוך</v>
          </cell>
        </row>
        <row r="85">
          <cell r="B85" t="str">
            <v>חינוך</v>
          </cell>
        </row>
        <row r="86">
          <cell r="B86" t="str">
            <v>חינוך</v>
          </cell>
        </row>
        <row r="87">
          <cell r="B87" t="str">
            <v>חינוך</v>
          </cell>
        </row>
        <row r="88">
          <cell r="B88">
            <v>5</v>
          </cell>
        </row>
        <row r="90">
          <cell r="B90">
            <v>1</v>
          </cell>
        </row>
        <row r="92">
          <cell r="B92" t="str">
            <v>חינוך</v>
          </cell>
        </row>
        <row r="93">
          <cell r="B93" t="str">
            <v>עצמיות חינוך</v>
          </cell>
        </row>
        <row r="94">
          <cell r="B94" t="str">
            <v>חינוך</v>
          </cell>
        </row>
        <row r="95">
          <cell r="B95" t="str">
            <v>חינוך</v>
          </cell>
        </row>
        <row r="96">
          <cell r="B96" t="str">
            <v>חינוך</v>
          </cell>
        </row>
        <row r="97">
          <cell r="B97" t="str">
            <v>חינוך</v>
          </cell>
        </row>
        <row r="98">
          <cell r="B98" t="str">
            <v>חינוך</v>
          </cell>
        </row>
        <row r="99">
          <cell r="B99" t="str">
            <v>חינוך</v>
          </cell>
        </row>
        <row r="100">
          <cell r="B100" t="str">
            <v>חינוך</v>
          </cell>
        </row>
        <row r="101">
          <cell r="B101" t="str">
            <v>חינוך</v>
          </cell>
        </row>
        <row r="102">
          <cell r="B102" t="str">
            <v>חינוך</v>
          </cell>
        </row>
        <row r="103">
          <cell r="B103" t="str">
            <v>חינוך</v>
          </cell>
        </row>
        <row r="104">
          <cell r="B104" t="str">
            <v>חינוך</v>
          </cell>
        </row>
        <row r="105">
          <cell r="B105" t="str">
            <v>חינוך</v>
          </cell>
        </row>
        <row r="106">
          <cell r="B106" t="str">
            <v>חינוך</v>
          </cell>
        </row>
        <row r="107">
          <cell r="B107" t="str">
            <v>עצמיות חינוך</v>
          </cell>
        </row>
        <row r="108">
          <cell r="B108">
            <v>5</v>
          </cell>
        </row>
        <row r="110">
          <cell r="B110">
            <v>1</v>
          </cell>
        </row>
        <row r="112">
          <cell r="B112" t="str">
            <v>חינוך</v>
          </cell>
        </row>
        <row r="113">
          <cell r="B113" t="str">
            <v>חינוך</v>
          </cell>
        </row>
        <row r="114">
          <cell r="B114" t="str">
            <v>חינוך</v>
          </cell>
        </row>
        <row r="115">
          <cell r="B115" t="str">
            <v>חינוך</v>
          </cell>
        </row>
        <row r="116">
          <cell r="B116" t="str">
            <v>חינוך</v>
          </cell>
        </row>
        <row r="117">
          <cell r="B117" t="str">
            <v>חינוך</v>
          </cell>
        </row>
        <row r="118">
          <cell r="B118" t="str">
            <v>חינוך</v>
          </cell>
        </row>
        <row r="119">
          <cell r="B119" t="str">
            <v>חינוך</v>
          </cell>
        </row>
        <row r="120">
          <cell r="B120" t="str">
            <v>חינוך</v>
          </cell>
        </row>
        <row r="121">
          <cell r="B121" t="str">
            <v>חינוך</v>
          </cell>
        </row>
        <row r="122">
          <cell r="B122">
            <v>5</v>
          </cell>
        </row>
        <row r="124">
          <cell r="B124">
            <v>1</v>
          </cell>
        </row>
        <row r="126">
          <cell r="B126" t="str">
            <v>חינוך</v>
          </cell>
        </row>
        <row r="127">
          <cell r="B127" t="str">
            <v>חינוך</v>
          </cell>
        </row>
        <row r="128">
          <cell r="B128">
            <v>5</v>
          </cell>
        </row>
        <row r="130">
          <cell r="B130">
            <v>1</v>
          </cell>
        </row>
        <row r="132">
          <cell r="B132" t="str">
            <v>חינוך</v>
          </cell>
        </row>
        <row r="133">
          <cell r="B133" t="str">
            <v>חינוך</v>
          </cell>
        </row>
        <row r="134">
          <cell r="B134" t="str">
            <v>חינוך</v>
          </cell>
        </row>
        <row r="135">
          <cell r="B135">
            <v>5</v>
          </cell>
        </row>
        <row r="137">
          <cell r="B137">
            <v>1</v>
          </cell>
        </row>
        <row r="139">
          <cell r="B139" t="str">
            <v>חינוך</v>
          </cell>
        </row>
        <row r="140">
          <cell r="B140" t="str">
            <v>חינוך</v>
          </cell>
        </row>
        <row r="141">
          <cell r="B141" t="str">
            <v>חינוך</v>
          </cell>
        </row>
        <row r="142">
          <cell r="B142">
            <v>5</v>
          </cell>
        </row>
        <row r="144">
          <cell r="B144">
            <v>1</v>
          </cell>
        </row>
        <row r="146">
          <cell r="B146" t="str">
            <v>חינוך</v>
          </cell>
        </row>
        <row r="147">
          <cell r="B147" t="str">
            <v>אחרים</v>
          </cell>
        </row>
        <row r="148">
          <cell r="B148" t="str">
            <v>אחרים</v>
          </cell>
        </row>
        <row r="149">
          <cell r="B149" t="str">
            <v>חינוך</v>
          </cell>
        </row>
        <row r="150">
          <cell r="B150" t="str">
            <v>חינוך</v>
          </cell>
        </row>
        <row r="151">
          <cell r="B151" t="str">
            <v>חינוך</v>
          </cell>
        </row>
        <row r="152">
          <cell r="B152" t="str">
            <v>חינוך</v>
          </cell>
        </row>
        <row r="153">
          <cell r="B153" t="str">
            <v>חינוך</v>
          </cell>
        </row>
        <row r="154">
          <cell r="B154" t="str">
            <v>חינוך</v>
          </cell>
        </row>
        <row r="155">
          <cell r="B155" t="str">
            <v>חינוך</v>
          </cell>
        </row>
        <row r="156">
          <cell r="B156" t="str">
            <v>חינוך</v>
          </cell>
        </row>
        <row r="157">
          <cell r="B157" t="str">
            <v>חינוך</v>
          </cell>
        </row>
        <row r="158">
          <cell r="B158" t="str">
            <v>חינוך</v>
          </cell>
        </row>
        <row r="159">
          <cell r="B159" t="str">
            <v>חינוך</v>
          </cell>
        </row>
        <row r="160">
          <cell r="B160" t="str">
            <v>חינוך</v>
          </cell>
        </row>
        <row r="161">
          <cell r="B161" t="str">
            <v>חינוך</v>
          </cell>
        </row>
        <row r="162">
          <cell r="B162" t="str">
            <v>חינוך</v>
          </cell>
        </row>
        <row r="163">
          <cell r="B163" t="str">
            <v>חינוך</v>
          </cell>
        </row>
        <row r="164">
          <cell r="B164" t="str">
            <v>חינוך</v>
          </cell>
        </row>
        <row r="165">
          <cell r="B165" t="str">
            <v>חינוך</v>
          </cell>
        </row>
        <row r="166">
          <cell r="B166" t="str">
            <v>חינוך</v>
          </cell>
        </row>
        <row r="167">
          <cell r="B167" t="str">
            <v>חינוך</v>
          </cell>
        </row>
        <row r="168">
          <cell r="B168" t="str">
            <v>חינוך</v>
          </cell>
        </row>
        <row r="169">
          <cell r="B169" t="str">
            <v>חינוך</v>
          </cell>
        </row>
        <row r="170">
          <cell r="B170" t="str">
            <v>חינוך</v>
          </cell>
        </row>
        <row r="171">
          <cell r="B171" t="str">
            <v>חינוך</v>
          </cell>
        </row>
        <row r="172">
          <cell r="B172">
            <v>5</v>
          </cell>
        </row>
        <row r="174">
          <cell r="B174">
            <v>1</v>
          </cell>
        </row>
        <row r="176">
          <cell r="B176" t="str">
            <v>חינוך</v>
          </cell>
        </row>
        <row r="177">
          <cell r="B177" t="str">
            <v>חינוך</v>
          </cell>
        </row>
        <row r="178">
          <cell r="B178" t="str">
            <v>אחרים</v>
          </cell>
        </row>
        <row r="179">
          <cell r="B179" t="str">
            <v>חינוך</v>
          </cell>
        </row>
        <row r="180">
          <cell r="B180" t="str">
            <v>חינוך</v>
          </cell>
        </row>
        <row r="181">
          <cell r="B181" t="str">
            <v>חינוך</v>
          </cell>
        </row>
        <row r="182">
          <cell r="B182" t="str">
            <v>חינוך</v>
          </cell>
        </row>
        <row r="183">
          <cell r="B183" t="str">
            <v>חינוך</v>
          </cell>
        </row>
        <row r="184">
          <cell r="B184" t="str">
            <v>חינוך</v>
          </cell>
        </row>
        <row r="185">
          <cell r="B185" t="str">
            <v>חינוך</v>
          </cell>
        </row>
        <row r="186">
          <cell r="B186" t="str">
            <v>עצמיות חינוך</v>
          </cell>
        </row>
        <row r="187">
          <cell r="B187">
            <v>5</v>
          </cell>
        </row>
        <row r="189">
          <cell r="B189">
            <v>1</v>
          </cell>
        </row>
        <row r="191">
          <cell r="B191" t="str">
            <v>חינוך</v>
          </cell>
        </row>
        <row r="192">
          <cell r="B192">
            <v>5</v>
          </cell>
        </row>
        <row r="194">
          <cell r="B194">
            <v>10</v>
          </cell>
        </row>
        <row r="196">
          <cell r="B196">
            <v>1</v>
          </cell>
        </row>
        <row r="198">
          <cell r="B198" t="str">
            <v>עצמיות</v>
          </cell>
        </row>
        <row r="199">
          <cell r="B199" t="str">
            <v>אחרים</v>
          </cell>
        </row>
        <row r="200">
          <cell r="B200" t="str">
            <v>אחרים</v>
          </cell>
        </row>
        <row r="201">
          <cell r="B201" t="str">
            <v>אחרים</v>
          </cell>
        </row>
        <row r="202">
          <cell r="B202" t="str">
            <v>עצמיות</v>
          </cell>
        </row>
        <row r="203">
          <cell r="B203" t="str">
            <v>אחרים</v>
          </cell>
        </row>
        <row r="204">
          <cell r="B204">
            <v>5</v>
          </cell>
        </row>
        <row r="206">
          <cell r="B206">
            <v>1</v>
          </cell>
        </row>
        <row r="208">
          <cell r="B208" t="str">
            <v>אחרים</v>
          </cell>
        </row>
        <row r="209">
          <cell r="B209" t="str">
            <v>אחרים</v>
          </cell>
        </row>
        <row r="210">
          <cell r="B210" t="str">
            <v>אחרים</v>
          </cell>
        </row>
        <row r="211">
          <cell r="B211" t="str">
            <v>אחרים</v>
          </cell>
        </row>
        <row r="212">
          <cell r="B212">
            <v>5</v>
          </cell>
        </row>
        <row r="214">
          <cell r="B214">
            <v>10</v>
          </cell>
        </row>
        <row r="216">
          <cell r="B216">
            <v>1</v>
          </cell>
        </row>
        <row r="218">
          <cell r="B218" t="str">
            <v>רווחה</v>
          </cell>
        </row>
        <row r="219">
          <cell r="B219" t="str">
            <v>עצמיות רווחה</v>
          </cell>
        </row>
        <row r="220">
          <cell r="B220" t="str">
            <v>עצמיות רווחה</v>
          </cell>
        </row>
        <row r="221">
          <cell r="B221" t="str">
            <v>רווחה</v>
          </cell>
        </row>
        <row r="222">
          <cell r="B222" t="str">
            <v>רווחה</v>
          </cell>
        </row>
        <row r="223">
          <cell r="B223" t="str">
            <v>רווחה</v>
          </cell>
        </row>
        <row r="224">
          <cell r="B224">
            <v>5</v>
          </cell>
        </row>
        <row r="226">
          <cell r="B226">
            <v>1</v>
          </cell>
        </row>
        <row r="228">
          <cell r="B228" t="str">
            <v>רווחה</v>
          </cell>
        </row>
        <row r="229">
          <cell r="B229" t="str">
            <v>רווחה</v>
          </cell>
        </row>
        <row r="230">
          <cell r="B230" t="str">
            <v>רווחה</v>
          </cell>
        </row>
        <row r="231">
          <cell r="B231" t="str">
            <v>רווחה</v>
          </cell>
        </row>
        <row r="232">
          <cell r="B232" t="str">
            <v>רווחה</v>
          </cell>
        </row>
        <row r="233">
          <cell r="B233">
            <v>5</v>
          </cell>
        </row>
        <row r="235">
          <cell r="B235">
            <v>1</v>
          </cell>
        </row>
        <row r="237">
          <cell r="B237" t="str">
            <v>רווחה</v>
          </cell>
        </row>
        <row r="238">
          <cell r="B238" t="str">
            <v>רווחה</v>
          </cell>
        </row>
        <row r="239">
          <cell r="B239" t="str">
            <v>רווחה</v>
          </cell>
        </row>
        <row r="240">
          <cell r="B240" t="str">
            <v>רווחה</v>
          </cell>
        </row>
        <row r="241">
          <cell r="B241" t="str">
            <v>רווחה</v>
          </cell>
        </row>
        <row r="242">
          <cell r="B242" t="str">
            <v>רווחה</v>
          </cell>
        </row>
        <row r="243">
          <cell r="B243" t="str">
            <v>רווחה</v>
          </cell>
        </row>
        <row r="244">
          <cell r="B244" t="str">
            <v>רווחה</v>
          </cell>
        </row>
        <row r="245">
          <cell r="B245" t="str">
            <v>רווחה</v>
          </cell>
        </row>
        <row r="246">
          <cell r="B246" t="str">
            <v>רווחה</v>
          </cell>
        </row>
        <row r="247">
          <cell r="B247" t="str">
            <v>רווחה</v>
          </cell>
        </row>
        <row r="248">
          <cell r="B248" t="str">
            <v>אחרים</v>
          </cell>
        </row>
        <row r="249">
          <cell r="B249" t="str">
            <v>אחרים</v>
          </cell>
        </row>
        <row r="250">
          <cell r="B250" t="str">
            <v>רווחה</v>
          </cell>
        </row>
        <row r="251">
          <cell r="B251">
            <v>5</v>
          </cell>
        </row>
        <row r="253">
          <cell r="B253">
            <v>1</v>
          </cell>
        </row>
        <row r="255">
          <cell r="B255" t="str">
            <v>רווחה</v>
          </cell>
        </row>
        <row r="256">
          <cell r="B256" t="str">
            <v>עצמיות רווחה</v>
          </cell>
        </row>
        <row r="257">
          <cell r="B257" t="str">
            <v>רווחה</v>
          </cell>
        </row>
        <row r="258">
          <cell r="B258" t="str">
            <v>רווחה</v>
          </cell>
        </row>
        <row r="259">
          <cell r="B259" t="str">
            <v>רווחה</v>
          </cell>
        </row>
        <row r="260">
          <cell r="B260" t="str">
            <v>רווחה</v>
          </cell>
        </row>
        <row r="261">
          <cell r="B261" t="str">
            <v>רווחה</v>
          </cell>
        </row>
        <row r="262">
          <cell r="B262">
            <v>5</v>
          </cell>
        </row>
        <row r="264">
          <cell r="B264">
            <v>1</v>
          </cell>
        </row>
        <row r="266">
          <cell r="B266" t="str">
            <v>רווחה</v>
          </cell>
        </row>
        <row r="267">
          <cell r="B267" t="str">
            <v>רווחה</v>
          </cell>
        </row>
        <row r="268">
          <cell r="B268" t="str">
            <v>רווחה</v>
          </cell>
        </row>
        <row r="269">
          <cell r="B269" t="str">
            <v>רווחה</v>
          </cell>
        </row>
        <row r="270">
          <cell r="B270" t="str">
            <v>רווחה</v>
          </cell>
        </row>
        <row r="271">
          <cell r="B271" t="str">
            <v>רווחה</v>
          </cell>
        </row>
        <row r="272">
          <cell r="B272" t="str">
            <v>רווחה</v>
          </cell>
        </row>
        <row r="273">
          <cell r="B273" t="str">
            <v>רווחה</v>
          </cell>
        </row>
        <row r="274">
          <cell r="B274" t="str">
            <v>רווחה</v>
          </cell>
        </row>
        <row r="275">
          <cell r="B275" t="str">
            <v>עצמיות רווחה</v>
          </cell>
        </row>
        <row r="276">
          <cell r="B276" t="str">
            <v>רווחה</v>
          </cell>
        </row>
        <row r="277">
          <cell r="B277" t="str">
            <v>רווחה</v>
          </cell>
        </row>
        <row r="278">
          <cell r="B278" t="str">
            <v>רווחה</v>
          </cell>
        </row>
        <row r="279">
          <cell r="B279" t="str">
            <v>רווחה</v>
          </cell>
        </row>
        <row r="280">
          <cell r="B280" t="str">
            <v>רווחה</v>
          </cell>
        </row>
        <row r="281">
          <cell r="B281" t="str">
            <v>רווחה</v>
          </cell>
        </row>
        <row r="282">
          <cell r="B282">
            <v>5</v>
          </cell>
        </row>
        <row r="284">
          <cell r="B284">
            <v>1</v>
          </cell>
        </row>
        <row r="286">
          <cell r="B286" t="str">
            <v>רווחה</v>
          </cell>
        </row>
        <row r="287">
          <cell r="B287" t="str">
            <v>רווחה</v>
          </cell>
        </row>
        <row r="288">
          <cell r="B288" t="str">
            <v>רווחה</v>
          </cell>
        </row>
        <row r="289">
          <cell r="B289" t="str">
            <v>רווחה</v>
          </cell>
        </row>
        <row r="290">
          <cell r="B290" t="str">
            <v>רווחה</v>
          </cell>
        </row>
        <row r="291">
          <cell r="B291" t="str">
            <v>רווחה</v>
          </cell>
        </row>
        <row r="292">
          <cell r="B292" t="str">
            <v>רווחה</v>
          </cell>
        </row>
        <row r="293">
          <cell r="B293" t="str">
            <v>רווחה</v>
          </cell>
        </row>
        <row r="294">
          <cell r="B294" t="str">
            <v>רווחה</v>
          </cell>
        </row>
        <row r="295">
          <cell r="B295" t="str">
            <v>רווחה</v>
          </cell>
        </row>
        <row r="296">
          <cell r="B296" t="str">
            <v>רווחה</v>
          </cell>
        </row>
        <row r="297">
          <cell r="B297" t="str">
            <v>רווחה</v>
          </cell>
        </row>
        <row r="298">
          <cell r="B298" t="str">
            <v>רווחה</v>
          </cell>
        </row>
        <row r="299">
          <cell r="B299" t="str">
            <v>רווחה</v>
          </cell>
        </row>
        <row r="300">
          <cell r="B300" t="str">
            <v>רווחה</v>
          </cell>
        </row>
        <row r="301">
          <cell r="B301" t="str">
            <v>רווחה</v>
          </cell>
        </row>
        <row r="302">
          <cell r="B302" t="str">
            <v>רווחה</v>
          </cell>
        </row>
        <row r="303">
          <cell r="B303" t="str">
            <v>אחרים</v>
          </cell>
        </row>
        <row r="304">
          <cell r="B304">
            <v>5</v>
          </cell>
        </row>
        <row r="306">
          <cell r="B306">
            <v>1</v>
          </cell>
        </row>
        <row r="308">
          <cell r="B308" t="str">
            <v>רווחה</v>
          </cell>
        </row>
        <row r="309">
          <cell r="B309" t="str">
            <v>רווחה</v>
          </cell>
        </row>
        <row r="310">
          <cell r="B310" t="str">
            <v>רווחה</v>
          </cell>
        </row>
        <row r="311">
          <cell r="B311" t="str">
            <v>רווחה</v>
          </cell>
        </row>
        <row r="312">
          <cell r="B312" t="str">
            <v>רווחה</v>
          </cell>
        </row>
        <row r="313">
          <cell r="B313" t="str">
            <v>רווחה</v>
          </cell>
        </row>
        <row r="314">
          <cell r="B314">
            <v>5</v>
          </cell>
        </row>
        <row r="316">
          <cell r="B316">
            <v>1</v>
          </cell>
        </row>
        <row r="318">
          <cell r="B318" t="str">
            <v>רווחה</v>
          </cell>
        </row>
        <row r="319">
          <cell r="B319" t="str">
            <v>רווחה</v>
          </cell>
        </row>
        <row r="320">
          <cell r="B320" t="str">
            <v>רווחה</v>
          </cell>
        </row>
        <row r="321">
          <cell r="B321" t="str">
            <v>אחרים</v>
          </cell>
        </row>
        <row r="322">
          <cell r="B322">
            <v>5</v>
          </cell>
        </row>
        <row r="324">
          <cell r="B324">
            <v>1</v>
          </cell>
        </row>
        <row r="326">
          <cell r="B326" t="str">
            <v>רווחה</v>
          </cell>
        </row>
        <row r="327">
          <cell r="B327" t="str">
            <v>רווחה</v>
          </cell>
        </row>
        <row r="328">
          <cell r="B328" t="str">
            <v>רווחה</v>
          </cell>
        </row>
        <row r="329">
          <cell r="B329" t="str">
            <v>רווחה</v>
          </cell>
        </row>
        <row r="330">
          <cell r="B330" t="str">
            <v>רווחה</v>
          </cell>
        </row>
        <row r="331">
          <cell r="B331">
            <v>5</v>
          </cell>
        </row>
        <row r="333">
          <cell r="B333">
            <v>1</v>
          </cell>
        </row>
        <row r="335">
          <cell r="B335" t="str">
            <v>רווחה</v>
          </cell>
        </row>
        <row r="336">
          <cell r="B336" t="str">
            <v>אחרים</v>
          </cell>
        </row>
        <row r="337">
          <cell r="B337">
            <v>5</v>
          </cell>
        </row>
        <row r="340">
          <cell r="B340">
            <v>10</v>
          </cell>
        </row>
        <row r="342">
          <cell r="B342">
            <v>1</v>
          </cell>
        </row>
        <row r="344">
          <cell r="B344" t="str">
            <v>אחרים</v>
          </cell>
        </row>
        <row r="345">
          <cell r="B345">
            <v>5</v>
          </cell>
        </row>
        <row r="347">
          <cell r="B347">
            <v>1</v>
          </cell>
        </row>
        <row r="349">
          <cell r="B349" t="str">
            <v>מים</v>
          </cell>
        </row>
        <row r="350">
          <cell r="B350" t="str">
            <v>עצמיות</v>
          </cell>
        </row>
        <row r="351">
          <cell r="B351" t="str">
            <v>עצמיות</v>
          </cell>
        </row>
        <row r="352">
          <cell r="B352">
            <v>5</v>
          </cell>
        </row>
        <row r="356">
          <cell r="B356" t="str">
            <v>עצמיות</v>
          </cell>
        </row>
        <row r="357">
          <cell r="B357" t="str">
            <v>עצמיות</v>
          </cell>
        </row>
        <row r="358">
          <cell r="B358" t="str">
            <v>עצמיות</v>
          </cell>
        </row>
        <row r="359">
          <cell r="B359">
            <v>5</v>
          </cell>
        </row>
        <row r="363">
          <cell r="B363" t="str">
            <v>עצמיות</v>
          </cell>
        </row>
        <row r="364">
          <cell r="B364" t="str">
            <v>עצמיות</v>
          </cell>
        </row>
        <row r="365">
          <cell r="B365">
            <v>5</v>
          </cell>
        </row>
        <row r="369">
          <cell r="B369" t="str">
            <v>עצמיות</v>
          </cell>
        </row>
        <row r="370">
          <cell r="B370" t="str">
            <v>עצמיות</v>
          </cell>
        </row>
        <row r="371">
          <cell r="B371" t="str">
            <v>כ גרעון</v>
          </cell>
        </row>
        <row r="372">
          <cell r="B372" t="str">
            <v>הלו</v>
          </cell>
        </row>
        <row r="373">
          <cell r="B373">
            <v>5</v>
          </cell>
        </row>
        <row r="375">
          <cell r="B375">
            <v>15</v>
          </cell>
        </row>
      </sheetData>
      <sheetData sheetId="8"/>
      <sheetData sheetId="9">
        <row r="3">
          <cell r="B3">
            <v>1</v>
          </cell>
        </row>
        <row r="4">
          <cell r="B4">
            <v>1</v>
          </cell>
        </row>
        <row r="6">
          <cell r="B6" t="str">
            <v>ש.כללי</v>
          </cell>
        </row>
        <row r="7">
          <cell r="B7" t="str">
            <v>ש.כללי</v>
          </cell>
        </row>
        <row r="8">
          <cell r="B8" t="str">
            <v>כלליות</v>
          </cell>
        </row>
        <row r="9">
          <cell r="B9" t="str">
            <v>כלליות</v>
          </cell>
        </row>
        <row r="10">
          <cell r="B10" t="str">
            <v>כלליות</v>
          </cell>
        </row>
        <row r="11">
          <cell r="B11" t="str">
            <v>כלליות</v>
          </cell>
        </row>
        <row r="12">
          <cell r="B12" t="str">
            <v>כלליות</v>
          </cell>
        </row>
        <row r="13">
          <cell r="B13" t="str">
            <v>כלליות</v>
          </cell>
        </row>
        <row r="14">
          <cell r="B14" t="str">
            <v>כלליות</v>
          </cell>
        </row>
        <row r="15">
          <cell r="B15" t="str">
            <v>כלליות</v>
          </cell>
        </row>
        <row r="16">
          <cell r="B16" t="str">
            <v>כלליות</v>
          </cell>
        </row>
        <row r="17">
          <cell r="B17">
            <v>5</v>
          </cell>
        </row>
        <row r="19">
          <cell r="B19">
            <v>1</v>
          </cell>
        </row>
        <row r="21">
          <cell r="B21" t="str">
            <v>ש.כללי</v>
          </cell>
        </row>
        <row r="22">
          <cell r="B22" t="str">
            <v>כלליות</v>
          </cell>
        </row>
        <row r="23">
          <cell r="B23" t="str">
            <v>כלליות</v>
          </cell>
        </row>
        <row r="24">
          <cell r="B24" t="str">
            <v>כלליות</v>
          </cell>
        </row>
        <row r="25">
          <cell r="B25">
            <v>5</v>
          </cell>
        </row>
        <row r="27">
          <cell r="B27">
            <v>1</v>
          </cell>
        </row>
        <row r="29">
          <cell r="B29" t="str">
            <v>ש.כללי</v>
          </cell>
        </row>
        <row r="30">
          <cell r="B30" t="str">
            <v>ש.כללי</v>
          </cell>
        </row>
        <row r="31">
          <cell r="B31" t="str">
            <v>כלליות</v>
          </cell>
        </row>
        <row r="32">
          <cell r="B32" t="str">
            <v>כלליות</v>
          </cell>
        </row>
        <row r="33">
          <cell r="B33" t="str">
            <v>כלליות</v>
          </cell>
        </row>
        <row r="34">
          <cell r="B34" t="str">
            <v>כלליות</v>
          </cell>
        </row>
        <row r="35">
          <cell r="B35" t="str">
            <v>כלליות</v>
          </cell>
        </row>
        <row r="36">
          <cell r="B36" t="str">
            <v>כלליות</v>
          </cell>
        </row>
        <row r="37">
          <cell r="B37" t="str">
            <v>כלליות</v>
          </cell>
        </row>
        <row r="38">
          <cell r="B38" t="str">
            <v>כלליות</v>
          </cell>
        </row>
        <row r="39">
          <cell r="B39">
            <v>5</v>
          </cell>
        </row>
        <row r="41">
          <cell r="B41">
            <v>1</v>
          </cell>
        </row>
        <row r="43">
          <cell r="B43" t="str">
            <v>ש.כללי</v>
          </cell>
        </row>
        <row r="44">
          <cell r="B44" t="str">
            <v>כלליות</v>
          </cell>
        </row>
        <row r="45">
          <cell r="B45" t="str">
            <v>כלליות</v>
          </cell>
        </row>
        <row r="46">
          <cell r="B46" t="str">
            <v>כלליות</v>
          </cell>
        </row>
        <row r="47">
          <cell r="B47" t="str">
            <v>כלליות</v>
          </cell>
        </row>
        <row r="48">
          <cell r="B48" t="str">
            <v>כלליות</v>
          </cell>
        </row>
        <row r="49">
          <cell r="B49" t="str">
            <v>כלליות</v>
          </cell>
        </row>
        <row r="50">
          <cell r="B50" t="str">
            <v>כלליות</v>
          </cell>
        </row>
        <row r="51">
          <cell r="B51" t="str">
            <v>כלליות</v>
          </cell>
        </row>
        <row r="52">
          <cell r="B52" t="str">
            <v>כלליות</v>
          </cell>
        </row>
        <row r="53">
          <cell r="B53" t="str">
            <v>כלליות</v>
          </cell>
        </row>
        <row r="54">
          <cell r="B54" t="str">
            <v>כלליות</v>
          </cell>
        </row>
        <row r="55">
          <cell r="B55">
            <v>5</v>
          </cell>
        </row>
        <row r="57">
          <cell r="B57">
            <v>1</v>
          </cell>
        </row>
        <row r="59">
          <cell r="B59" t="str">
            <v>בחירות</v>
          </cell>
        </row>
        <row r="60">
          <cell r="B60" t="str">
            <v>בחירות</v>
          </cell>
        </row>
        <row r="61">
          <cell r="B61">
            <v>5</v>
          </cell>
        </row>
        <row r="63">
          <cell r="B63">
            <v>10</v>
          </cell>
        </row>
        <row r="65">
          <cell r="B65">
            <v>1</v>
          </cell>
        </row>
        <row r="66">
          <cell r="B66">
            <v>1</v>
          </cell>
        </row>
        <row r="68">
          <cell r="B68" t="str">
            <v>ש.כללי</v>
          </cell>
        </row>
        <row r="69">
          <cell r="B69" t="str">
            <v>ש.כללי</v>
          </cell>
        </row>
        <row r="70">
          <cell r="B70" t="str">
            <v>כלליות</v>
          </cell>
        </row>
        <row r="71">
          <cell r="B71" t="str">
            <v>כלליות</v>
          </cell>
        </row>
        <row r="72">
          <cell r="B72" t="str">
            <v>כלליות</v>
          </cell>
        </row>
        <row r="73">
          <cell r="B73" t="str">
            <v>כלליות</v>
          </cell>
        </row>
        <row r="74">
          <cell r="B74" t="str">
            <v>כלליות</v>
          </cell>
        </row>
        <row r="75">
          <cell r="B75" t="str">
            <v>כלליות</v>
          </cell>
        </row>
        <row r="76">
          <cell r="B76" t="str">
            <v>כלליות</v>
          </cell>
        </row>
        <row r="77">
          <cell r="B77" t="str">
            <v>כלליות</v>
          </cell>
        </row>
        <row r="78">
          <cell r="B78" t="str">
            <v>כלליות</v>
          </cell>
        </row>
        <row r="79">
          <cell r="B79">
            <v>5</v>
          </cell>
        </row>
        <row r="81">
          <cell r="B81">
            <v>1</v>
          </cell>
        </row>
        <row r="83">
          <cell r="B83" t="str">
            <v>ש.כללי</v>
          </cell>
        </row>
        <row r="84">
          <cell r="B84" t="str">
            <v>ש.כללי</v>
          </cell>
        </row>
        <row r="85">
          <cell r="B85" t="str">
            <v>כלליות</v>
          </cell>
        </row>
        <row r="86">
          <cell r="B86" t="str">
            <v>כלליות</v>
          </cell>
        </row>
        <row r="87">
          <cell r="B87" t="str">
            <v>כלליות</v>
          </cell>
        </row>
        <row r="88">
          <cell r="B88" t="str">
            <v>כלליות</v>
          </cell>
        </row>
        <row r="89">
          <cell r="B89">
            <v>5</v>
          </cell>
        </row>
        <row r="91">
          <cell r="B91">
            <v>1</v>
          </cell>
        </row>
        <row r="93">
          <cell r="B93" t="str">
            <v>ש.כללי</v>
          </cell>
        </row>
        <row r="94">
          <cell r="B94" t="str">
            <v>כלליות</v>
          </cell>
        </row>
        <row r="95">
          <cell r="B95" t="str">
            <v>כלליות</v>
          </cell>
        </row>
        <row r="96">
          <cell r="B96">
            <v>5</v>
          </cell>
        </row>
        <row r="98">
          <cell r="B98">
            <v>1</v>
          </cell>
        </row>
        <row r="100">
          <cell r="B100" t="str">
            <v>ש.כללי</v>
          </cell>
        </row>
        <row r="101">
          <cell r="B101" t="str">
            <v>ש.כללי</v>
          </cell>
        </row>
        <row r="102">
          <cell r="B102" t="str">
            <v>כלליות</v>
          </cell>
        </row>
        <row r="103">
          <cell r="B103" t="str">
            <v>כלליות</v>
          </cell>
        </row>
        <row r="104">
          <cell r="B104" t="str">
            <v>כלליות</v>
          </cell>
        </row>
        <row r="105">
          <cell r="B105" t="str">
            <v>כלליות</v>
          </cell>
        </row>
        <row r="106">
          <cell r="B106" t="str">
            <v>כלליות</v>
          </cell>
        </row>
        <row r="107">
          <cell r="B107" t="str">
            <v>כלליות</v>
          </cell>
        </row>
        <row r="108">
          <cell r="B108" t="str">
            <v>כלליות</v>
          </cell>
        </row>
        <row r="109">
          <cell r="B109" t="str">
            <v>כלליות</v>
          </cell>
        </row>
        <row r="110">
          <cell r="B110" t="str">
            <v>כלליות</v>
          </cell>
        </row>
        <row r="111">
          <cell r="B111" t="str">
            <v>כלליות</v>
          </cell>
        </row>
        <row r="112">
          <cell r="B112" t="str">
            <v>כלליות</v>
          </cell>
        </row>
        <row r="113">
          <cell r="B113" t="str">
            <v>כלליות</v>
          </cell>
        </row>
        <row r="114">
          <cell r="B114" t="str">
            <v>כלליות</v>
          </cell>
        </row>
        <row r="115">
          <cell r="B115" t="str">
            <v>כלליות</v>
          </cell>
        </row>
        <row r="116">
          <cell r="B116" t="str">
            <v>כלליות</v>
          </cell>
        </row>
        <row r="117">
          <cell r="B117" t="str">
            <v>הנחות</v>
          </cell>
        </row>
        <row r="118">
          <cell r="B118">
            <v>5</v>
          </cell>
        </row>
        <row r="120">
          <cell r="B120">
            <v>1</v>
          </cell>
        </row>
        <row r="122">
          <cell r="B122" t="str">
            <v>ש.כללי</v>
          </cell>
        </row>
        <row r="123">
          <cell r="B123" t="str">
            <v>כלליות</v>
          </cell>
        </row>
        <row r="124">
          <cell r="B124">
            <v>5</v>
          </cell>
        </row>
        <row r="126">
          <cell r="B126">
            <v>10</v>
          </cell>
        </row>
        <row r="128">
          <cell r="B128">
            <v>1</v>
          </cell>
        </row>
        <row r="130">
          <cell r="B130" t="str">
            <v>מימון</v>
          </cell>
        </row>
        <row r="131">
          <cell r="B131" t="str">
            <v>מימון</v>
          </cell>
        </row>
        <row r="132">
          <cell r="B132" t="str">
            <v>מימון</v>
          </cell>
        </row>
        <row r="133">
          <cell r="B133" t="str">
            <v>מימון</v>
          </cell>
        </row>
        <row r="134">
          <cell r="B134" t="str">
            <v>מלוות אחרות</v>
          </cell>
        </row>
        <row r="135">
          <cell r="B135" t="str">
            <v>מלוות אחרות</v>
          </cell>
        </row>
        <row r="136">
          <cell r="B136" t="str">
            <v>מלוות אחרות</v>
          </cell>
        </row>
        <row r="137">
          <cell r="B137" t="str">
            <v>מלוות אחרות</v>
          </cell>
        </row>
        <row r="138">
          <cell r="B138" t="str">
            <v>מלוות פיתוח</v>
          </cell>
        </row>
        <row r="139">
          <cell r="B139" t="str">
            <v>מלוות פיתוח</v>
          </cell>
        </row>
        <row r="140">
          <cell r="B140" t="str">
            <v>מלוות פיתוח</v>
          </cell>
        </row>
        <row r="141">
          <cell r="B141">
            <v>10</v>
          </cell>
        </row>
        <row r="143">
          <cell r="B143">
            <v>15</v>
          </cell>
        </row>
        <row r="145">
          <cell r="B145">
            <v>1</v>
          </cell>
        </row>
        <row r="147">
          <cell r="B147" t="str">
            <v>ש.כללי</v>
          </cell>
        </row>
        <row r="148">
          <cell r="B148" t="str">
            <v>ש.כללי</v>
          </cell>
        </row>
        <row r="149">
          <cell r="B149" t="str">
            <v>כלליות</v>
          </cell>
        </row>
        <row r="150">
          <cell r="B150" t="str">
            <v>כלליות</v>
          </cell>
        </row>
        <row r="151">
          <cell r="B151" t="str">
            <v>כלליות</v>
          </cell>
        </row>
        <row r="152">
          <cell r="B152" t="str">
            <v>כלליות</v>
          </cell>
        </row>
        <row r="153">
          <cell r="B153" t="str">
            <v>כלליות</v>
          </cell>
        </row>
        <row r="154">
          <cell r="B154" t="str">
            <v>כלליות</v>
          </cell>
        </row>
        <row r="155">
          <cell r="B155" t="str">
            <v>כלליות</v>
          </cell>
        </row>
        <row r="156">
          <cell r="B156" t="str">
            <v>כלליות</v>
          </cell>
        </row>
        <row r="157">
          <cell r="B157" t="str">
            <v>כלליות</v>
          </cell>
        </row>
        <row r="158">
          <cell r="B158" t="str">
            <v>כלליות</v>
          </cell>
        </row>
        <row r="159">
          <cell r="B159" t="str">
            <v>כלליות</v>
          </cell>
        </row>
        <row r="160">
          <cell r="B160" t="str">
            <v>כלליות</v>
          </cell>
        </row>
        <row r="161">
          <cell r="B161" t="str">
            <v>כלליות</v>
          </cell>
        </row>
        <row r="162">
          <cell r="B162" t="str">
            <v>כלליות</v>
          </cell>
        </row>
        <row r="163">
          <cell r="B163" t="str">
            <v>כלליות</v>
          </cell>
        </row>
        <row r="164">
          <cell r="B164">
            <v>5</v>
          </cell>
        </row>
        <row r="166">
          <cell r="B166">
            <v>1</v>
          </cell>
        </row>
        <row r="168">
          <cell r="B168" t="str">
            <v>ש.כללי</v>
          </cell>
        </row>
        <row r="169">
          <cell r="B169" t="str">
            <v>כלליות</v>
          </cell>
        </row>
        <row r="170">
          <cell r="B170">
            <v>5</v>
          </cell>
        </row>
        <row r="172">
          <cell r="B172">
            <v>1</v>
          </cell>
        </row>
        <row r="174">
          <cell r="B174" t="str">
            <v>ש.כללי</v>
          </cell>
        </row>
        <row r="175">
          <cell r="B175" t="str">
            <v>כלליות</v>
          </cell>
        </row>
        <row r="176">
          <cell r="B176" t="str">
            <v>כלליות</v>
          </cell>
        </row>
        <row r="177">
          <cell r="B177">
            <v>5</v>
          </cell>
        </row>
        <row r="179">
          <cell r="B179">
            <v>1</v>
          </cell>
        </row>
        <row r="181">
          <cell r="B181" t="str">
            <v>ש.כללי</v>
          </cell>
        </row>
        <row r="182">
          <cell r="B182" t="str">
            <v>כלליות</v>
          </cell>
        </row>
        <row r="183">
          <cell r="B183">
            <v>5</v>
          </cell>
        </row>
        <row r="185">
          <cell r="B185">
            <v>1</v>
          </cell>
        </row>
        <row r="187">
          <cell r="B187" t="str">
            <v>ש.כללי</v>
          </cell>
        </row>
        <row r="188">
          <cell r="B188" t="str">
            <v>ש.כללי</v>
          </cell>
        </row>
        <row r="189">
          <cell r="B189" t="str">
            <v>כלליות</v>
          </cell>
        </row>
        <row r="190">
          <cell r="B190" t="str">
            <v>כלליות</v>
          </cell>
        </row>
        <row r="191">
          <cell r="B191" t="str">
            <v>כלליות</v>
          </cell>
        </row>
        <row r="192">
          <cell r="B192" t="str">
            <v>כלליות</v>
          </cell>
        </row>
        <row r="193">
          <cell r="B193" t="str">
            <v>כלליות</v>
          </cell>
        </row>
        <row r="194">
          <cell r="B194" t="str">
            <v>כלליות</v>
          </cell>
        </row>
        <row r="195">
          <cell r="B195" t="str">
            <v>כלליות</v>
          </cell>
        </row>
        <row r="196">
          <cell r="B196">
            <v>5</v>
          </cell>
        </row>
        <row r="198">
          <cell r="B198">
            <v>1</v>
          </cell>
        </row>
        <row r="200">
          <cell r="B200" t="str">
            <v>ש.כללי</v>
          </cell>
        </row>
        <row r="201">
          <cell r="B201" t="str">
            <v>כלליות</v>
          </cell>
        </row>
        <row r="202">
          <cell r="B202" t="str">
            <v>כלליות</v>
          </cell>
        </row>
        <row r="203">
          <cell r="B203">
            <v>5</v>
          </cell>
        </row>
        <row r="205">
          <cell r="B205">
            <v>10</v>
          </cell>
        </row>
        <row r="207">
          <cell r="B207">
            <v>1</v>
          </cell>
        </row>
        <row r="209">
          <cell r="B209" t="str">
            <v>ש.כללי</v>
          </cell>
        </row>
        <row r="210">
          <cell r="B210" t="str">
            <v>כלליות</v>
          </cell>
        </row>
        <row r="211">
          <cell r="B211" t="str">
            <v>כלליות</v>
          </cell>
        </row>
        <row r="212">
          <cell r="B212" t="str">
            <v>כלליות</v>
          </cell>
        </row>
        <row r="213">
          <cell r="B213" t="str">
            <v>כלליות</v>
          </cell>
        </row>
        <row r="214">
          <cell r="B214" t="str">
            <v>כלליות</v>
          </cell>
        </row>
        <row r="215">
          <cell r="B215" t="str">
            <v>כלליות</v>
          </cell>
        </row>
        <row r="216">
          <cell r="B216" t="str">
            <v>כלליות</v>
          </cell>
        </row>
        <row r="217">
          <cell r="B217" t="str">
            <v>כלליות</v>
          </cell>
        </row>
        <row r="218">
          <cell r="B218" t="str">
            <v>כלליות</v>
          </cell>
        </row>
        <row r="219">
          <cell r="B219" t="str">
            <v>כלליות</v>
          </cell>
        </row>
        <row r="220">
          <cell r="B220" t="str">
            <v>כלליות</v>
          </cell>
        </row>
        <row r="221">
          <cell r="B221" t="str">
            <v>כלליות</v>
          </cell>
        </row>
        <row r="222">
          <cell r="B222" t="str">
            <v>כלליות</v>
          </cell>
        </row>
        <row r="223">
          <cell r="B223" t="str">
            <v>כלליות</v>
          </cell>
        </row>
        <row r="224">
          <cell r="B224" t="str">
            <v>כלליות</v>
          </cell>
        </row>
        <row r="225">
          <cell r="B225">
            <v>5</v>
          </cell>
        </row>
        <row r="227">
          <cell r="B227">
            <v>1</v>
          </cell>
        </row>
        <row r="229">
          <cell r="B229" t="str">
            <v>ש.כללי</v>
          </cell>
        </row>
        <row r="230">
          <cell r="B230" t="str">
            <v>כלליות</v>
          </cell>
        </row>
        <row r="231">
          <cell r="B231" t="str">
            <v>כלליות</v>
          </cell>
        </row>
        <row r="232">
          <cell r="B232" t="str">
            <v>כלליות</v>
          </cell>
        </row>
        <row r="233">
          <cell r="B233" t="str">
            <v>כלליות</v>
          </cell>
        </row>
        <row r="234">
          <cell r="B234" t="str">
            <v>כלליות</v>
          </cell>
        </row>
        <row r="235">
          <cell r="B235" t="str">
            <v>כלליות</v>
          </cell>
        </row>
        <row r="236">
          <cell r="B236" t="str">
            <v>כלליות</v>
          </cell>
        </row>
        <row r="237">
          <cell r="B237">
            <v>5</v>
          </cell>
        </row>
        <row r="239">
          <cell r="B239">
            <v>1</v>
          </cell>
        </row>
        <row r="241">
          <cell r="B241" t="str">
            <v>ש.כללי</v>
          </cell>
        </row>
        <row r="242">
          <cell r="B242" t="str">
            <v>כלליות</v>
          </cell>
        </row>
        <row r="243">
          <cell r="B243" t="str">
            <v>כלליות</v>
          </cell>
        </row>
        <row r="244">
          <cell r="B244" t="str">
            <v>כלליות</v>
          </cell>
        </row>
        <row r="245">
          <cell r="B245">
            <v>5</v>
          </cell>
        </row>
        <row r="247">
          <cell r="B247">
            <v>10</v>
          </cell>
        </row>
        <row r="249">
          <cell r="B249">
            <v>1</v>
          </cell>
        </row>
        <row r="250">
          <cell r="B250">
            <v>1</v>
          </cell>
        </row>
        <row r="252">
          <cell r="B252" t="str">
            <v>ש.כללי</v>
          </cell>
        </row>
        <row r="253">
          <cell r="B253" t="str">
            <v>ש.כללי</v>
          </cell>
        </row>
        <row r="254">
          <cell r="B254" t="str">
            <v>כלליות</v>
          </cell>
        </row>
        <row r="255">
          <cell r="B255" t="str">
            <v>כלליות</v>
          </cell>
        </row>
        <row r="256">
          <cell r="B256" t="str">
            <v>כלליות</v>
          </cell>
        </row>
        <row r="257">
          <cell r="B257" t="str">
            <v>כלליות</v>
          </cell>
        </row>
        <row r="258">
          <cell r="B258" t="str">
            <v>כלליות</v>
          </cell>
        </row>
        <row r="259">
          <cell r="B259" t="str">
            <v>כלליות</v>
          </cell>
        </row>
        <row r="260">
          <cell r="B260" t="str">
            <v>כלליות</v>
          </cell>
        </row>
        <row r="261">
          <cell r="B261" t="str">
            <v>כלליות</v>
          </cell>
        </row>
        <row r="262">
          <cell r="B262" t="str">
            <v>כלליות</v>
          </cell>
        </row>
        <row r="263">
          <cell r="B263" t="str">
            <v>כלליות</v>
          </cell>
        </row>
        <row r="264">
          <cell r="B264" t="str">
            <v>כלליות</v>
          </cell>
        </row>
        <row r="265">
          <cell r="B265" t="str">
            <v>כלליות</v>
          </cell>
        </row>
        <row r="266">
          <cell r="B266" t="str">
            <v>כלליות</v>
          </cell>
        </row>
        <row r="267">
          <cell r="B267" t="str">
            <v>כלליות</v>
          </cell>
        </row>
        <row r="268">
          <cell r="B268" t="str">
            <v>כלליות</v>
          </cell>
        </row>
        <row r="269">
          <cell r="B269">
            <v>5</v>
          </cell>
        </row>
        <row r="271">
          <cell r="B271">
            <v>10</v>
          </cell>
        </row>
        <row r="273">
          <cell r="B273">
            <v>1</v>
          </cell>
        </row>
        <row r="274">
          <cell r="B274">
            <v>1</v>
          </cell>
        </row>
        <row r="276">
          <cell r="B276" t="str">
            <v>ש.כללי</v>
          </cell>
        </row>
        <row r="277">
          <cell r="B277" t="str">
            <v>ש.כללי</v>
          </cell>
        </row>
        <row r="278">
          <cell r="B278" t="str">
            <v>כלליות</v>
          </cell>
        </row>
        <row r="279">
          <cell r="B279" t="str">
            <v>כלליות</v>
          </cell>
        </row>
        <row r="280">
          <cell r="B280" t="str">
            <v>כלליות</v>
          </cell>
        </row>
        <row r="281">
          <cell r="B281" t="str">
            <v>כלליות</v>
          </cell>
        </row>
        <row r="282">
          <cell r="B282" t="str">
            <v>כלליות</v>
          </cell>
        </row>
        <row r="283">
          <cell r="B283" t="str">
            <v>כלליות</v>
          </cell>
        </row>
        <row r="284">
          <cell r="B284" t="str">
            <v>כלליות</v>
          </cell>
        </row>
        <row r="285">
          <cell r="B285" t="str">
            <v>כלליות</v>
          </cell>
        </row>
        <row r="286">
          <cell r="B286" t="str">
            <v>כלליות</v>
          </cell>
        </row>
        <row r="287">
          <cell r="B287" t="str">
            <v>כלליות</v>
          </cell>
        </row>
        <row r="288">
          <cell r="B288" t="str">
            <v>כלליות</v>
          </cell>
        </row>
        <row r="289">
          <cell r="B289">
            <v>5</v>
          </cell>
        </row>
        <row r="291">
          <cell r="B291">
            <v>1</v>
          </cell>
        </row>
        <row r="293">
          <cell r="B293" t="str">
            <v>ש.כללי</v>
          </cell>
        </row>
        <row r="294">
          <cell r="B294" t="str">
            <v>כלליות</v>
          </cell>
        </row>
        <row r="295">
          <cell r="B295" t="str">
            <v>כלליות</v>
          </cell>
        </row>
        <row r="296">
          <cell r="B296">
            <v>5</v>
          </cell>
        </row>
        <row r="298">
          <cell r="B298">
            <v>1</v>
          </cell>
        </row>
        <row r="300">
          <cell r="B300" t="str">
            <v>ש.כללי</v>
          </cell>
        </row>
        <row r="301">
          <cell r="B301" t="str">
            <v>כלליות</v>
          </cell>
        </row>
        <row r="302">
          <cell r="B302" t="str">
            <v>כלליות</v>
          </cell>
        </row>
        <row r="303">
          <cell r="B303" t="str">
            <v>כלליות</v>
          </cell>
        </row>
        <row r="304">
          <cell r="B304" t="str">
            <v>כלליות</v>
          </cell>
        </row>
        <row r="305">
          <cell r="B305">
            <v>5</v>
          </cell>
        </row>
        <row r="307">
          <cell r="B307">
            <v>1</v>
          </cell>
        </row>
        <row r="309">
          <cell r="B309" t="str">
            <v>ש.כללי</v>
          </cell>
        </row>
        <row r="310">
          <cell r="B310" t="str">
            <v>כלליות</v>
          </cell>
        </row>
        <row r="311">
          <cell r="B311" t="str">
            <v>כלליות</v>
          </cell>
        </row>
        <row r="312">
          <cell r="B312" t="str">
            <v>כלליות</v>
          </cell>
        </row>
        <row r="313">
          <cell r="B313" t="str">
            <v>כלליות</v>
          </cell>
        </row>
        <row r="314">
          <cell r="B314" t="str">
            <v>כלליות</v>
          </cell>
        </row>
        <row r="315">
          <cell r="B315" t="str">
            <v>כלליות</v>
          </cell>
        </row>
        <row r="316">
          <cell r="B316" t="str">
            <v>כלליות</v>
          </cell>
        </row>
        <row r="317">
          <cell r="B317" t="str">
            <v>כלליות</v>
          </cell>
        </row>
        <row r="318">
          <cell r="B318" t="str">
            <v>כלליות</v>
          </cell>
        </row>
        <row r="319">
          <cell r="B319">
            <v>5</v>
          </cell>
        </row>
        <row r="321">
          <cell r="B321">
            <v>1</v>
          </cell>
        </row>
        <row r="323">
          <cell r="B323" t="str">
            <v>ש.כללי</v>
          </cell>
        </row>
        <row r="324">
          <cell r="B324" t="str">
            <v>ש.כללי</v>
          </cell>
        </row>
        <row r="325">
          <cell r="B325" t="str">
            <v>כלליות</v>
          </cell>
        </row>
        <row r="326">
          <cell r="B326" t="str">
            <v>כלליות</v>
          </cell>
        </row>
        <row r="327">
          <cell r="B327" t="str">
            <v>כלליות</v>
          </cell>
        </row>
        <row r="328">
          <cell r="B328" t="str">
            <v>כלליות</v>
          </cell>
        </row>
        <row r="329">
          <cell r="B329" t="str">
            <v>כלליות</v>
          </cell>
        </row>
        <row r="330">
          <cell r="B330">
            <v>5</v>
          </cell>
        </row>
        <row r="332">
          <cell r="B332">
            <v>1</v>
          </cell>
        </row>
        <row r="334">
          <cell r="B334" t="str">
            <v>ש.כללי</v>
          </cell>
        </row>
        <row r="335">
          <cell r="B335" t="str">
            <v>כלליות</v>
          </cell>
        </row>
        <row r="336">
          <cell r="B336" t="str">
            <v>כלליות</v>
          </cell>
        </row>
        <row r="337">
          <cell r="B337" t="str">
            <v>כלליות</v>
          </cell>
        </row>
        <row r="338">
          <cell r="B338" t="str">
            <v>כלליות</v>
          </cell>
        </row>
        <row r="339">
          <cell r="B339">
            <v>5</v>
          </cell>
        </row>
        <row r="341">
          <cell r="B341">
            <v>10</v>
          </cell>
        </row>
        <row r="343">
          <cell r="B343">
            <v>1</v>
          </cell>
        </row>
        <row r="345">
          <cell r="B345" t="str">
            <v>כלליות</v>
          </cell>
        </row>
        <row r="346">
          <cell r="B346" t="str">
            <v>כלליות</v>
          </cell>
        </row>
        <row r="347">
          <cell r="B347" t="str">
            <v>כלליות</v>
          </cell>
        </row>
        <row r="348">
          <cell r="B348">
            <v>5</v>
          </cell>
        </row>
        <row r="350">
          <cell r="B350">
            <v>15</v>
          </cell>
        </row>
        <row r="352">
          <cell r="B352">
            <v>1</v>
          </cell>
        </row>
        <row r="353">
          <cell r="B353">
            <v>1</v>
          </cell>
        </row>
        <row r="355">
          <cell r="B355" t="str">
            <v>ש.חינוך</v>
          </cell>
        </row>
        <row r="356">
          <cell r="B356" t="str">
            <v>ש.כללי</v>
          </cell>
        </row>
        <row r="357">
          <cell r="B357" t="str">
            <v>חינוך</v>
          </cell>
        </row>
        <row r="358">
          <cell r="B358" t="str">
            <v>חינוך</v>
          </cell>
        </row>
        <row r="359">
          <cell r="B359" t="str">
            <v>חינוך</v>
          </cell>
        </row>
        <row r="360">
          <cell r="B360" t="str">
            <v>חינוך</v>
          </cell>
        </row>
        <row r="361">
          <cell r="B361" t="str">
            <v>חינוך</v>
          </cell>
        </row>
        <row r="362">
          <cell r="B362" t="str">
            <v>חינוך</v>
          </cell>
        </row>
        <row r="363">
          <cell r="B363" t="str">
            <v>חינוך</v>
          </cell>
        </row>
        <row r="364">
          <cell r="B364">
            <v>5</v>
          </cell>
        </row>
        <row r="366">
          <cell r="B366">
            <v>1</v>
          </cell>
        </row>
        <row r="368">
          <cell r="B368" t="str">
            <v>ש.חינוך</v>
          </cell>
        </row>
        <row r="369">
          <cell r="B369" t="str">
            <v>ש.כללי</v>
          </cell>
        </row>
        <row r="370">
          <cell r="B370" t="str">
            <v>ש.חינוך</v>
          </cell>
        </row>
        <row r="371">
          <cell r="B371" t="str">
            <v>ש.כללי</v>
          </cell>
        </row>
        <row r="372">
          <cell r="B372" t="str">
            <v>ש.חינוך</v>
          </cell>
        </row>
        <row r="373">
          <cell r="B373" t="str">
            <v>חינוך</v>
          </cell>
        </row>
        <row r="374">
          <cell r="B374" t="str">
            <v>חינוך</v>
          </cell>
        </row>
        <row r="375">
          <cell r="B375" t="str">
            <v>חינוך</v>
          </cell>
        </row>
        <row r="376">
          <cell r="B376" t="str">
            <v>חינוך</v>
          </cell>
        </row>
        <row r="377">
          <cell r="B377" t="str">
            <v>חינוך</v>
          </cell>
        </row>
        <row r="378">
          <cell r="B378" t="str">
            <v>חינוך</v>
          </cell>
        </row>
        <row r="379">
          <cell r="B379" t="str">
            <v>חינוך</v>
          </cell>
        </row>
        <row r="380">
          <cell r="B380" t="str">
            <v>חינוך</v>
          </cell>
        </row>
        <row r="381">
          <cell r="B381" t="str">
            <v>חינוך</v>
          </cell>
        </row>
        <row r="382">
          <cell r="B382" t="str">
            <v>חינוך</v>
          </cell>
        </row>
        <row r="383">
          <cell r="B383" t="str">
            <v>חינוך</v>
          </cell>
        </row>
        <row r="384">
          <cell r="B384" t="str">
            <v>חינוך</v>
          </cell>
        </row>
        <row r="385">
          <cell r="B385" t="str">
            <v>חינוך</v>
          </cell>
        </row>
        <row r="386">
          <cell r="B386" t="str">
            <v>חינוך</v>
          </cell>
        </row>
        <row r="387">
          <cell r="B387" t="str">
            <v>חינוך</v>
          </cell>
        </row>
        <row r="388">
          <cell r="B388" t="str">
            <v>חינוך</v>
          </cell>
        </row>
        <row r="389">
          <cell r="B389" t="str">
            <v>חינוך</v>
          </cell>
        </row>
        <row r="390">
          <cell r="B390" t="str">
            <v>חינוך</v>
          </cell>
        </row>
        <row r="391">
          <cell r="B391" t="str">
            <v>חינוך</v>
          </cell>
        </row>
        <row r="392">
          <cell r="B392" t="str">
            <v>חינוך</v>
          </cell>
        </row>
        <row r="393">
          <cell r="B393" t="str">
            <v>חינוך</v>
          </cell>
        </row>
        <row r="394">
          <cell r="B394">
            <v>5</v>
          </cell>
        </row>
        <row r="396">
          <cell r="B396">
            <v>1</v>
          </cell>
        </row>
        <row r="398">
          <cell r="B398" t="str">
            <v>ש.חינוך</v>
          </cell>
        </row>
        <row r="399">
          <cell r="B399" t="str">
            <v>חינוך</v>
          </cell>
        </row>
        <row r="400">
          <cell r="B400" t="str">
            <v>חינוך</v>
          </cell>
        </row>
        <row r="401">
          <cell r="B401" t="str">
            <v>חינוך</v>
          </cell>
        </row>
        <row r="402">
          <cell r="B402" t="str">
            <v>חינוך</v>
          </cell>
        </row>
        <row r="403">
          <cell r="B403" t="str">
            <v>חינוך</v>
          </cell>
        </row>
        <row r="404">
          <cell r="B404" t="str">
            <v>חינוך</v>
          </cell>
        </row>
        <row r="405">
          <cell r="B405" t="str">
            <v>חינוך</v>
          </cell>
        </row>
        <row r="406">
          <cell r="B406" t="str">
            <v>חינוך</v>
          </cell>
        </row>
        <row r="407">
          <cell r="B407" t="str">
            <v>חינוך</v>
          </cell>
        </row>
        <row r="408">
          <cell r="B408" t="str">
            <v>חינוך</v>
          </cell>
        </row>
        <row r="409">
          <cell r="B409" t="str">
            <v>חינוך</v>
          </cell>
        </row>
        <row r="410">
          <cell r="B410" t="str">
            <v>חינוך</v>
          </cell>
        </row>
        <row r="411">
          <cell r="B411" t="str">
            <v>חינוך</v>
          </cell>
        </row>
        <row r="412">
          <cell r="B412" t="str">
            <v>חינוך</v>
          </cell>
        </row>
        <row r="413">
          <cell r="B413" t="str">
            <v>חינוך</v>
          </cell>
        </row>
        <row r="414">
          <cell r="B414">
            <v>5</v>
          </cell>
        </row>
        <row r="416">
          <cell r="B416">
            <v>1</v>
          </cell>
        </row>
        <row r="418">
          <cell r="B418" t="str">
            <v>ש.חינוך</v>
          </cell>
        </row>
        <row r="419">
          <cell r="B419" t="str">
            <v>חינוך</v>
          </cell>
        </row>
        <row r="420">
          <cell r="B420" t="str">
            <v>חינוך</v>
          </cell>
        </row>
        <row r="421">
          <cell r="B421">
            <v>5</v>
          </cell>
        </row>
        <row r="423">
          <cell r="B423">
            <v>1</v>
          </cell>
        </row>
        <row r="425">
          <cell r="B425" t="str">
            <v>ש.חינוך</v>
          </cell>
        </row>
        <row r="426">
          <cell r="B426" t="str">
            <v>ש.כללי</v>
          </cell>
        </row>
        <row r="427">
          <cell r="B427" t="str">
            <v>ש.חינוך</v>
          </cell>
        </row>
        <row r="428">
          <cell r="B428" t="str">
            <v>ש.חינוך</v>
          </cell>
        </row>
        <row r="429">
          <cell r="B429" t="str">
            <v>ש.חינוך</v>
          </cell>
        </row>
        <row r="430">
          <cell r="B430" t="str">
            <v>ש.חינוך</v>
          </cell>
        </row>
        <row r="431">
          <cell r="B431" t="str">
            <v>חינוך</v>
          </cell>
        </row>
        <row r="432">
          <cell r="B432" t="str">
            <v>חינוך</v>
          </cell>
        </row>
        <row r="433">
          <cell r="B433" t="str">
            <v>חינוך</v>
          </cell>
        </row>
        <row r="434">
          <cell r="B434" t="str">
            <v>חינוך</v>
          </cell>
        </row>
        <row r="435">
          <cell r="B435" t="str">
            <v>חינוך</v>
          </cell>
        </row>
        <row r="436">
          <cell r="B436" t="str">
            <v>חינוך</v>
          </cell>
        </row>
        <row r="437">
          <cell r="B437" t="str">
            <v>חינוך</v>
          </cell>
        </row>
        <row r="438">
          <cell r="B438" t="str">
            <v>חינוך</v>
          </cell>
        </row>
        <row r="439">
          <cell r="B439" t="str">
            <v>חינוך</v>
          </cell>
        </row>
        <row r="440">
          <cell r="B440" t="str">
            <v>חינוך</v>
          </cell>
        </row>
        <row r="441">
          <cell r="B441">
            <v>5</v>
          </cell>
        </row>
        <row r="443">
          <cell r="B443">
            <v>1</v>
          </cell>
        </row>
        <row r="445">
          <cell r="B445" t="str">
            <v>ש.חינוך</v>
          </cell>
        </row>
        <row r="446">
          <cell r="B446" t="str">
            <v>ש.כללי</v>
          </cell>
        </row>
        <row r="447">
          <cell r="B447" t="str">
            <v>חינוך</v>
          </cell>
        </row>
        <row r="448">
          <cell r="B448" t="str">
            <v>חינוך</v>
          </cell>
        </row>
        <row r="449">
          <cell r="B449" t="str">
            <v>חינוך</v>
          </cell>
        </row>
        <row r="450">
          <cell r="B450" t="str">
            <v>חינוך</v>
          </cell>
        </row>
        <row r="451">
          <cell r="B451" t="str">
            <v>חינוך</v>
          </cell>
        </row>
        <row r="452">
          <cell r="B452" t="str">
            <v>חינוך</v>
          </cell>
        </row>
        <row r="453">
          <cell r="B453" t="str">
            <v>חינוך</v>
          </cell>
        </row>
        <row r="454">
          <cell r="B454" t="str">
            <v>חינוך</v>
          </cell>
        </row>
        <row r="455">
          <cell r="B455" t="str">
            <v>חינוך</v>
          </cell>
        </row>
        <row r="456">
          <cell r="B456" t="str">
            <v>חינוך</v>
          </cell>
        </row>
        <row r="457">
          <cell r="B457" t="str">
            <v>חינוך</v>
          </cell>
        </row>
        <row r="458">
          <cell r="B458" t="str">
            <v>חינוך</v>
          </cell>
        </row>
        <row r="459">
          <cell r="B459" t="str">
            <v>חינוך</v>
          </cell>
        </row>
        <row r="460">
          <cell r="B460" t="str">
            <v>ש.חינוך</v>
          </cell>
        </row>
        <row r="461">
          <cell r="B461" t="str">
            <v>ש.חינוך</v>
          </cell>
        </row>
        <row r="462">
          <cell r="B462">
            <v>5</v>
          </cell>
        </row>
        <row r="464">
          <cell r="B464">
            <v>1</v>
          </cell>
        </row>
        <row r="466">
          <cell r="B466" t="str">
            <v>ש.חינוך</v>
          </cell>
        </row>
        <row r="467">
          <cell r="B467" t="str">
            <v>חינוך</v>
          </cell>
        </row>
        <row r="468">
          <cell r="B468" t="str">
            <v>חינוך</v>
          </cell>
        </row>
        <row r="469">
          <cell r="B469" t="str">
            <v>חינוך</v>
          </cell>
        </row>
        <row r="470">
          <cell r="B470" t="str">
            <v>חינוך</v>
          </cell>
        </row>
        <row r="471">
          <cell r="B471" t="str">
            <v>חינוך</v>
          </cell>
        </row>
        <row r="472">
          <cell r="B472" t="str">
            <v>חינוך</v>
          </cell>
        </row>
        <row r="473">
          <cell r="B473" t="str">
            <v>חינוך</v>
          </cell>
        </row>
        <row r="474">
          <cell r="B474" t="str">
            <v>חינוך</v>
          </cell>
        </row>
        <row r="475">
          <cell r="B475" t="str">
            <v>חינוך</v>
          </cell>
        </row>
        <row r="476">
          <cell r="B476" t="str">
            <v>חינוך</v>
          </cell>
        </row>
        <row r="477">
          <cell r="B477">
            <v>5</v>
          </cell>
        </row>
        <row r="479">
          <cell r="B479">
            <v>1</v>
          </cell>
        </row>
        <row r="481">
          <cell r="B481" t="str">
            <v>ש.חינוך</v>
          </cell>
        </row>
        <row r="482">
          <cell r="B482" t="str">
            <v>ש.חינוך</v>
          </cell>
        </row>
        <row r="483">
          <cell r="B483">
            <v>5</v>
          </cell>
        </row>
        <row r="485">
          <cell r="B485">
            <v>1</v>
          </cell>
        </row>
        <row r="487">
          <cell r="B487" t="str">
            <v>ש.חינוך</v>
          </cell>
        </row>
        <row r="488">
          <cell r="B488" t="str">
            <v>חינוך</v>
          </cell>
        </row>
        <row r="489">
          <cell r="B489" t="str">
            <v>חינוך</v>
          </cell>
        </row>
        <row r="490">
          <cell r="B490" t="str">
            <v>חינוך</v>
          </cell>
        </row>
        <row r="491">
          <cell r="B491" t="str">
            <v>חינוך</v>
          </cell>
        </row>
        <row r="492">
          <cell r="B492" t="str">
            <v>חינוך</v>
          </cell>
        </row>
        <row r="493">
          <cell r="B493" t="str">
            <v>חינוך</v>
          </cell>
        </row>
        <row r="494">
          <cell r="B494" t="str">
            <v>חינוך</v>
          </cell>
        </row>
        <row r="495">
          <cell r="B495" t="str">
            <v>חינוך</v>
          </cell>
        </row>
        <row r="496">
          <cell r="B496" t="str">
            <v>חינוך</v>
          </cell>
        </row>
        <row r="497">
          <cell r="B497" t="str">
            <v>חינוך</v>
          </cell>
        </row>
        <row r="498">
          <cell r="B498" t="str">
            <v>חינוך</v>
          </cell>
        </row>
        <row r="499">
          <cell r="B499" t="str">
            <v>חינוך</v>
          </cell>
        </row>
        <row r="500">
          <cell r="B500">
            <v>5</v>
          </cell>
        </row>
        <row r="502">
          <cell r="B502">
            <v>1</v>
          </cell>
        </row>
        <row r="504">
          <cell r="B504" t="str">
            <v>חינוך</v>
          </cell>
        </row>
        <row r="505">
          <cell r="B505" t="str">
            <v>חינוך</v>
          </cell>
        </row>
        <row r="506">
          <cell r="B506">
            <v>5</v>
          </cell>
        </row>
        <row r="508">
          <cell r="B508">
            <v>1</v>
          </cell>
        </row>
        <row r="510">
          <cell r="B510" t="str">
            <v>ש.חינוך</v>
          </cell>
        </row>
        <row r="511">
          <cell r="B511" t="str">
            <v>חינוך</v>
          </cell>
        </row>
        <row r="512">
          <cell r="B512" t="str">
            <v>חינוך</v>
          </cell>
        </row>
        <row r="513">
          <cell r="B513" t="str">
            <v>חינוך</v>
          </cell>
        </row>
        <row r="514">
          <cell r="B514">
            <v>5</v>
          </cell>
        </row>
        <row r="516">
          <cell r="B516">
            <v>1</v>
          </cell>
        </row>
        <row r="518">
          <cell r="B518" t="str">
            <v>ש.חינוך</v>
          </cell>
        </row>
        <row r="519">
          <cell r="B519" t="str">
            <v>ש.כללי</v>
          </cell>
        </row>
        <row r="520">
          <cell r="B520" t="str">
            <v>חינוך</v>
          </cell>
        </row>
        <row r="521">
          <cell r="B521" t="str">
            <v>חינוך</v>
          </cell>
        </row>
        <row r="522">
          <cell r="B522" t="str">
            <v>חינוך</v>
          </cell>
        </row>
        <row r="523">
          <cell r="B523" t="str">
            <v>חינוך</v>
          </cell>
        </row>
        <row r="524">
          <cell r="B524" t="str">
            <v>חינוך</v>
          </cell>
        </row>
        <row r="525">
          <cell r="B525" t="str">
            <v>חינוך</v>
          </cell>
        </row>
        <row r="526">
          <cell r="B526">
            <v>5</v>
          </cell>
        </row>
        <row r="528">
          <cell r="B528">
            <v>1</v>
          </cell>
        </row>
        <row r="530">
          <cell r="B530" t="str">
            <v>ש.חינוך</v>
          </cell>
        </row>
        <row r="531">
          <cell r="B531" t="str">
            <v>ש.כללי</v>
          </cell>
        </row>
        <row r="532">
          <cell r="B532" t="str">
            <v>חינוך</v>
          </cell>
        </row>
        <row r="533">
          <cell r="B533" t="str">
            <v>חינוך</v>
          </cell>
        </row>
        <row r="534">
          <cell r="B534" t="str">
            <v>חינוך</v>
          </cell>
        </row>
        <row r="535">
          <cell r="B535" t="str">
            <v>חינוך</v>
          </cell>
        </row>
        <row r="536">
          <cell r="B536" t="str">
            <v>חינוך</v>
          </cell>
        </row>
        <row r="537">
          <cell r="B537" t="str">
            <v>חינוך</v>
          </cell>
        </row>
        <row r="538">
          <cell r="B538" t="str">
            <v>חינוך</v>
          </cell>
        </row>
        <row r="539">
          <cell r="B539" t="str">
            <v>חינוך</v>
          </cell>
        </row>
        <row r="540">
          <cell r="B540" t="str">
            <v>חינוך</v>
          </cell>
        </row>
        <row r="541">
          <cell r="B541" t="str">
            <v>חינוך</v>
          </cell>
        </row>
        <row r="542">
          <cell r="B542" t="str">
            <v>חינוך</v>
          </cell>
        </row>
        <row r="543">
          <cell r="B543" t="str">
            <v>חינוך</v>
          </cell>
        </row>
        <row r="544">
          <cell r="B544" t="str">
            <v>חינוך</v>
          </cell>
        </row>
        <row r="545">
          <cell r="B545" t="str">
            <v>ש.חינוך</v>
          </cell>
        </row>
        <row r="546">
          <cell r="B546">
            <v>5</v>
          </cell>
        </row>
        <row r="548">
          <cell r="B548">
            <v>1</v>
          </cell>
        </row>
        <row r="550">
          <cell r="B550" t="str">
            <v>ש.חינוך</v>
          </cell>
        </row>
        <row r="551">
          <cell r="B551" t="str">
            <v>חינוך</v>
          </cell>
        </row>
        <row r="552">
          <cell r="B552" t="str">
            <v>חינוך</v>
          </cell>
        </row>
        <row r="553">
          <cell r="B553" t="str">
            <v>חינוך</v>
          </cell>
        </row>
        <row r="554">
          <cell r="B554" t="str">
            <v>חינוך</v>
          </cell>
        </row>
        <row r="555">
          <cell r="B555" t="str">
            <v>חינוך</v>
          </cell>
        </row>
        <row r="556">
          <cell r="B556" t="str">
            <v>חינוך</v>
          </cell>
        </row>
        <row r="557">
          <cell r="B557" t="str">
            <v>חינוך</v>
          </cell>
        </row>
        <row r="558">
          <cell r="B558">
            <v>5</v>
          </cell>
        </row>
        <row r="560">
          <cell r="B560">
            <v>1</v>
          </cell>
        </row>
        <row r="562">
          <cell r="B562" t="str">
            <v>ש.חינוך</v>
          </cell>
        </row>
        <row r="563">
          <cell r="B563" t="str">
            <v>ש.כללי</v>
          </cell>
        </row>
        <row r="564">
          <cell r="B564" t="str">
            <v>חינוך</v>
          </cell>
        </row>
        <row r="565">
          <cell r="B565" t="str">
            <v>חינוך</v>
          </cell>
        </row>
        <row r="566">
          <cell r="B566" t="str">
            <v>חינוך</v>
          </cell>
        </row>
        <row r="567">
          <cell r="B567" t="str">
            <v>חינוך</v>
          </cell>
        </row>
        <row r="568">
          <cell r="B568" t="str">
            <v>חינוך</v>
          </cell>
        </row>
        <row r="569">
          <cell r="B569" t="str">
            <v>חינוך</v>
          </cell>
        </row>
        <row r="570">
          <cell r="B570" t="str">
            <v>חינוך</v>
          </cell>
        </row>
        <row r="571">
          <cell r="B571" t="str">
            <v>חינוך</v>
          </cell>
        </row>
        <row r="572">
          <cell r="B572" t="str">
            <v>חינוך</v>
          </cell>
        </row>
        <row r="573">
          <cell r="B573" t="str">
            <v>חינוך</v>
          </cell>
        </row>
        <row r="574">
          <cell r="B574" t="str">
            <v>חינוך</v>
          </cell>
        </row>
        <row r="575">
          <cell r="B575" t="str">
            <v>חינוך</v>
          </cell>
        </row>
        <row r="576">
          <cell r="B576" t="str">
            <v>חינוך</v>
          </cell>
        </row>
        <row r="577">
          <cell r="B577">
            <v>5</v>
          </cell>
        </row>
        <row r="579">
          <cell r="B579">
            <v>1</v>
          </cell>
        </row>
        <row r="581">
          <cell r="B581" t="str">
            <v>ש.חינוך</v>
          </cell>
        </row>
        <row r="582">
          <cell r="B582" t="str">
            <v>ש.כללי</v>
          </cell>
        </row>
        <row r="583">
          <cell r="B583" t="str">
            <v>חינוך</v>
          </cell>
        </row>
        <row r="584">
          <cell r="B584" t="str">
            <v>חינוך</v>
          </cell>
        </row>
        <row r="585">
          <cell r="B585" t="str">
            <v>חינוך</v>
          </cell>
        </row>
        <row r="586">
          <cell r="B586" t="str">
            <v>חינוך</v>
          </cell>
        </row>
        <row r="587">
          <cell r="B587" t="str">
            <v>חינוך</v>
          </cell>
        </row>
        <row r="588">
          <cell r="B588" t="str">
            <v>חינוך</v>
          </cell>
        </row>
        <row r="589">
          <cell r="B589" t="str">
            <v>חינוך</v>
          </cell>
        </row>
        <row r="590">
          <cell r="B590" t="str">
            <v>חינוך</v>
          </cell>
        </row>
        <row r="591">
          <cell r="B591" t="str">
            <v>חינוך</v>
          </cell>
        </row>
        <row r="592">
          <cell r="B592" t="str">
            <v>חינוך</v>
          </cell>
        </row>
        <row r="593">
          <cell r="B593" t="str">
            <v>חינוך</v>
          </cell>
        </row>
        <row r="594">
          <cell r="B594" t="str">
            <v>חינוך</v>
          </cell>
        </row>
        <row r="595">
          <cell r="B595" t="str">
            <v>חינוך</v>
          </cell>
        </row>
        <row r="596">
          <cell r="B596">
            <v>5</v>
          </cell>
        </row>
        <row r="598">
          <cell r="B598">
            <v>1</v>
          </cell>
        </row>
        <row r="600">
          <cell r="B600" t="str">
            <v>ש.חינוך</v>
          </cell>
        </row>
        <row r="601">
          <cell r="B601" t="str">
            <v>חינוך</v>
          </cell>
        </row>
        <row r="602">
          <cell r="B602" t="str">
            <v>חינוך</v>
          </cell>
        </row>
        <row r="603">
          <cell r="B603" t="str">
            <v>חינוך</v>
          </cell>
        </row>
        <row r="604">
          <cell r="B604" t="str">
            <v>חינוך</v>
          </cell>
        </row>
        <row r="605">
          <cell r="B605" t="str">
            <v>חינוך</v>
          </cell>
        </row>
        <row r="606">
          <cell r="B606" t="str">
            <v>חינוך</v>
          </cell>
        </row>
        <row r="607">
          <cell r="B607" t="str">
            <v>חינוך</v>
          </cell>
        </row>
        <row r="608">
          <cell r="B608" t="str">
            <v>חינוך</v>
          </cell>
        </row>
        <row r="609">
          <cell r="B609" t="str">
            <v>חינוך</v>
          </cell>
        </row>
        <row r="610">
          <cell r="B610" t="str">
            <v>חינוך</v>
          </cell>
        </row>
        <row r="611">
          <cell r="B611" t="str">
            <v>חינוך</v>
          </cell>
        </row>
        <row r="612">
          <cell r="B612" t="str">
            <v>חינוך</v>
          </cell>
        </row>
        <row r="613">
          <cell r="B613" t="str">
            <v>חינוך</v>
          </cell>
        </row>
        <row r="614">
          <cell r="B614" t="str">
            <v>חינוך</v>
          </cell>
        </row>
        <row r="615">
          <cell r="B615">
            <v>5</v>
          </cell>
        </row>
        <row r="617">
          <cell r="B617">
            <v>1</v>
          </cell>
        </row>
        <row r="619">
          <cell r="B619" t="str">
            <v>ש.חינוך</v>
          </cell>
        </row>
        <row r="620">
          <cell r="B620" t="str">
            <v>חינוך</v>
          </cell>
        </row>
        <row r="621">
          <cell r="B621" t="str">
            <v>חינוך</v>
          </cell>
        </row>
        <row r="622">
          <cell r="B622" t="str">
            <v>חינוך</v>
          </cell>
        </row>
        <row r="623">
          <cell r="B623" t="str">
            <v>חינוך</v>
          </cell>
        </row>
        <row r="624">
          <cell r="B624" t="str">
            <v>חינוך</v>
          </cell>
        </row>
        <row r="625">
          <cell r="B625">
            <v>5</v>
          </cell>
        </row>
        <row r="627">
          <cell r="B627">
            <v>1</v>
          </cell>
        </row>
        <row r="629">
          <cell r="B629" t="str">
            <v>ש.חינוך</v>
          </cell>
        </row>
        <row r="630">
          <cell r="B630" t="str">
            <v>חינוך</v>
          </cell>
        </row>
        <row r="631">
          <cell r="B631" t="str">
            <v>חינוך</v>
          </cell>
        </row>
        <row r="632">
          <cell r="B632" t="str">
            <v>חינוך</v>
          </cell>
        </row>
        <row r="633">
          <cell r="B633" t="str">
            <v>חינוך</v>
          </cell>
        </row>
        <row r="634">
          <cell r="B634" t="str">
            <v>חינוך</v>
          </cell>
        </row>
        <row r="635">
          <cell r="B635" t="str">
            <v>חינוך</v>
          </cell>
        </row>
        <row r="636">
          <cell r="B636" t="str">
            <v>חינוך</v>
          </cell>
        </row>
        <row r="637">
          <cell r="B637" t="str">
            <v>חינוך</v>
          </cell>
        </row>
        <row r="638">
          <cell r="B638" t="str">
            <v>חינוך</v>
          </cell>
        </row>
        <row r="639">
          <cell r="B639" t="str">
            <v>חינוך</v>
          </cell>
        </row>
        <row r="640">
          <cell r="B640" t="str">
            <v>חינוך</v>
          </cell>
        </row>
        <row r="641">
          <cell r="B641" t="str">
            <v>חינוך</v>
          </cell>
        </row>
        <row r="642">
          <cell r="B642" t="str">
            <v>חינוך</v>
          </cell>
        </row>
        <row r="643">
          <cell r="B643">
            <v>5</v>
          </cell>
        </row>
        <row r="645">
          <cell r="B645">
            <v>1</v>
          </cell>
        </row>
        <row r="647">
          <cell r="B647" t="str">
            <v>ש.חינוך</v>
          </cell>
        </row>
        <row r="648">
          <cell r="B648" t="str">
            <v>חינוך</v>
          </cell>
        </row>
        <row r="649">
          <cell r="B649" t="str">
            <v>חינוך</v>
          </cell>
        </row>
        <row r="650">
          <cell r="B650" t="str">
            <v>חינוך</v>
          </cell>
        </row>
        <row r="651">
          <cell r="B651" t="str">
            <v>חינוך</v>
          </cell>
        </row>
        <row r="652">
          <cell r="B652" t="str">
            <v>חינוך</v>
          </cell>
        </row>
        <row r="653">
          <cell r="B653" t="str">
            <v>חינוך</v>
          </cell>
        </row>
        <row r="654">
          <cell r="B654" t="str">
            <v>חינוך</v>
          </cell>
        </row>
        <row r="655">
          <cell r="B655" t="str">
            <v>חינוך</v>
          </cell>
        </row>
        <row r="656">
          <cell r="B656" t="str">
            <v>חינוך</v>
          </cell>
        </row>
        <row r="657">
          <cell r="B657" t="str">
            <v>חינוך</v>
          </cell>
        </row>
        <row r="658">
          <cell r="B658" t="str">
            <v>חינוך</v>
          </cell>
        </row>
        <row r="659">
          <cell r="B659" t="str">
            <v>חינוך</v>
          </cell>
        </row>
        <row r="660">
          <cell r="B660" t="str">
            <v>חינוך</v>
          </cell>
        </row>
        <row r="661">
          <cell r="B661" t="str">
            <v>חינוך</v>
          </cell>
        </row>
        <row r="662">
          <cell r="B662">
            <v>5</v>
          </cell>
        </row>
        <row r="664">
          <cell r="B664">
            <v>1</v>
          </cell>
        </row>
        <row r="666">
          <cell r="B666" t="str">
            <v>ש.חינוך</v>
          </cell>
        </row>
        <row r="667">
          <cell r="B667" t="str">
            <v>חינוך</v>
          </cell>
        </row>
        <row r="668">
          <cell r="B668">
            <v>5</v>
          </cell>
        </row>
        <row r="670">
          <cell r="B670">
            <v>1</v>
          </cell>
        </row>
        <row r="672">
          <cell r="B672" t="str">
            <v>ש.חינוך</v>
          </cell>
        </row>
        <row r="673">
          <cell r="B673" t="str">
            <v>חינוך</v>
          </cell>
        </row>
        <row r="674">
          <cell r="B674" t="str">
            <v>חינוך</v>
          </cell>
        </row>
        <row r="675">
          <cell r="B675" t="str">
            <v>חינוך</v>
          </cell>
        </row>
        <row r="676">
          <cell r="B676" t="str">
            <v>חינוך</v>
          </cell>
        </row>
        <row r="677">
          <cell r="B677" t="str">
            <v>חינוך</v>
          </cell>
        </row>
        <row r="678">
          <cell r="B678" t="str">
            <v>חינוך</v>
          </cell>
        </row>
        <row r="679">
          <cell r="B679" t="str">
            <v>חינוך</v>
          </cell>
        </row>
        <row r="680">
          <cell r="B680" t="str">
            <v>חינוך</v>
          </cell>
        </row>
        <row r="681">
          <cell r="B681" t="str">
            <v>חינוך</v>
          </cell>
        </row>
        <row r="682">
          <cell r="B682" t="str">
            <v>חינוך</v>
          </cell>
        </row>
        <row r="683">
          <cell r="B683" t="str">
            <v>חינוך</v>
          </cell>
        </row>
        <row r="684">
          <cell r="B684">
            <v>5</v>
          </cell>
        </row>
        <row r="686">
          <cell r="B686">
            <v>1</v>
          </cell>
        </row>
        <row r="688">
          <cell r="B688" t="str">
            <v>חינוך</v>
          </cell>
        </row>
        <row r="689">
          <cell r="B689">
            <v>5</v>
          </cell>
        </row>
        <row r="691">
          <cell r="B691">
            <v>1</v>
          </cell>
        </row>
        <row r="693">
          <cell r="B693" t="str">
            <v>ש.חינוך</v>
          </cell>
        </row>
        <row r="694">
          <cell r="B694" t="str">
            <v>חינוך</v>
          </cell>
        </row>
        <row r="695">
          <cell r="B695" t="str">
            <v>חינוך</v>
          </cell>
        </row>
        <row r="696">
          <cell r="B696" t="str">
            <v>חינוך</v>
          </cell>
        </row>
        <row r="697">
          <cell r="B697" t="str">
            <v>חינוך</v>
          </cell>
        </row>
        <row r="698">
          <cell r="B698" t="str">
            <v>חינוך</v>
          </cell>
        </row>
        <row r="699">
          <cell r="B699" t="str">
            <v>חינוך</v>
          </cell>
        </row>
        <row r="700">
          <cell r="B700" t="str">
            <v>חינוך</v>
          </cell>
        </row>
        <row r="701">
          <cell r="B701" t="str">
            <v>חינוך</v>
          </cell>
        </row>
        <row r="702">
          <cell r="B702" t="str">
            <v>חינוך</v>
          </cell>
        </row>
        <row r="703">
          <cell r="B703" t="str">
            <v>חינוך</v>
          </cell>
        </row>
        <row r="704">
          <cell r="B704" t="str">
            <v>חינוך</v>
          </cell>
        </row>
        <row r="705">
          <cell r="B705">
            <v>5</v>
          </cell>
        </row>
        <row r="707">
          <cell r="B707">
            <v>1</v>
          </cell>
        </row>
        <row r="709">
          <cell r="B709" t="str">
            <v>ש.חינוך</v>
          </cell>
        </row>
        <row r="710">
          <cell r="B710" t="str">
            <v>חינוך</v>
          </cell>
        </row>
        <row r="711">
          <cell r="B711">
            <v>5</v>
          </cell>
        </row>
        <row r="713">
          <cell r="B713">
            <v>1</v>
          </cell>
        </row>
        <row r="715">
          <cell r="B715" t="str">
            <v>ש.חינוך</v>
          </cell>
        </row>
        <row r="716">
          <cell r="B716" t="str">
            <v>ש.כללי</v>
          </cell>
        </row>
        <row r="717">
          <cell r="B717" t="str">
            <v>ש.חינוך</v>
          </cell>
        </row>
        <row r="718">
          <cell r="B718">
            <v>5</v>
          </cell>
        </row>
        <row r="720">
          <cell r="B720">
            <v>1</v>
          </cell>
        </row>
        <row r="722">
          <cell r="B722" t="str">
            <v>חינוך</v>
          </cell>
        </row>
        <row r="723">
          <cell r="B723" t="str">
            <v>חינוך</v>
          </cell>
        </row>
        <row r="724">
          <cell r="B724" t="str">
            <v>חינוך</v>
          </cell>
        </row>
        <row r="725">
          <cell r="B725" t="str">
            <v>חינוך</v>
          </cell>
        </row>
        <row r="726">
          <cell r="B726" t="str">
            <v>חינוך</v>
          </cell>
        </row>
        <row r="727">
          <cell r="B727" t="str">
            <v>חינוך</v>
          </cell>
        </row>
        <row r="728">
          <cell r="B728" t="str">
            <v>חינוך</v>
          </cell>
        </row>
        <row r="729">
          <cell r="B729" t="str">
            <v>חינוך</v>
          </cell>
        </row>
        <row r="730">
          <cell r="B730" t="str">
            <v>חינוך</v>
          </cell>
        </row>
        <row r="731">
          <cell r="B731" t="str">
            <v>חינוך</v>
          </cell>
        </row>
        <row r="732">
          <cell r="B732" t="str">
            <v>חינוך</v>
          </cell>
        </row>
        <row r="733">
          <cell r="B733" t="str">
            <v>חינוך</v>
          </cell>
        </row>
        <row r="734">
          <cell r="B734" t="str">
            <v>חינוך</v>
          </cell>
        </row>
        <row r="735">
          <cell r="B735">
            <v>5</v>
          </cell>
        </row>
        <row r="737">
          <cell r="B737">
            <v>1</v>
          </cell>
        </row>
        <row r="739">
          <cell r="B739" t="str">
            <v>ש.חינוך</v>
          </cell>
        </row>
        <row r="740">
          <cell r="B740" t="str">
            <v>חינוך</v>
          </cell>
        </row>
        <row r="741">
          <cell r="B741" t="str">
            <v>חינוך</v>
          </cell>
        </row>
        <row r="742">
          <cell r="B742" t="str">
            <v>חינוך</v>
          </cell>
        </row>
        <row r="743">
          <cell r="B743" t="str">
            <v>חינוך</v>
          </cell>
        </row>
        <row r="744">
          <cell r="B744">
            <v>5</v>
          </cell>
        </row>
        <row r="746">
          <cell r="B746">
            <v>1</v>
          </cell>
        </row>
        <row r="748">
          <cell r="B748" t="str">
            <v>ש.חינוך</v>
          </cell>
        </row>
        <row r="749">
          <cell r="B749">
            <v>5</v>
          </cell>
        </row>
        <row r="751">
          <cell r="B751">
            <v>10</v>
          </cell>
        </row>
        <row r="753">
          <cell r="B753">
            <v>1</v>
          </cell>
        </row>
        <row r="755">
          <cell r="B755" t="str">
            <v>ש.כללי</v>
          </cell>
        </row>
        <row r="756">
          <cell r="B756" t="str">
            <v>כלליות</v>
          </cell>
        </row>
        <row r="757">
          <cell r="B757" t="str">
            <v>כלליות</v>
          </cell>
        </row>
        <row r="758">
          <cell r="B758" t="str">
            <v>כלליות</v>
          </cell>
        </row>
        <row r="759">
          <cell r="B759" t="str">
            <v>כלליות</v>
          </cell>
        </row>
        <row r="760">
          <cell r="B760" t="str">
            <v>כלליות</v>
          </cell>
        </row>
        <row r="761">
          <cell r="B761" t="str">
            <v>כלליות</v>
          </cell>
        </row>
        <row r="762">
          <cell r="B762" t="str">
            <v>כלליות</v>
          </cell>
        </row>
        <row r="763">
          <cell r="B763" t="str">
            <v>כלליות</v>
          </cell>
        </row>
        <row r="764">
          <cell r="B764" t="str">
            <v>כלליות</v>
          </cell>
        </row>
        <row r="765">
          <cell r="B765" t="str">
            <v>כלליות</v>
          </cell>
        </row>
        <row r="766">
          <cell r="B766" t="str">
            <v>כלליות</v>
          </cell>
        </row>
        <row r="767">
          <cell r="B767">
            <v>5</v>
          </cell>
        </row>
        <row r="769">
          <cell r="B769">
            <v>1</v>
          </cell>
        </row>
        <row r="771">
          <cell r="B771" t="str">
            <v>ש.כללי</v>
          </cell>
        </row>
        <row r="772">
          <cell r="B772" t="str">
            <v>ש.כללי</v>
          </cell>
        </row>
        <row r="773">
          <cell r="B773" t="str">
            <v>ש.כללי</v>
          </cell>
        </row>
        <row r="774">
          <cell r="B774" t="str">
            <v>כלליות</v>
          </cell>
        </row>
        <row r="775">
          <cell r="B775" t="str">
            <v>כלליות</v>
          </cell>
        </row>
        <row r="776">
          <cell r="B776" t="str">
            <v>כלליות</v>
          </cell>
        </row>
        <row r="777">
          <cell r="B777" t="str">
            <v>כלליות</v>
          </cell>
        </row>
        <row r="778">
          <cell r="B778" t="str">
            <v>כלליות</v>
          </cell>
        </row>
        <row r="779">
          <cell r="B779" t="str">
            <v>כלליות</v>
          </cell>
        </row>
        <row r="780">
          <cell r="B780" t="str">
            <v>כלליות</v>
          </cell>
        </row>
        <row r="781">
          <cell r="B781" t="str">
            <v>כלליות</v>
          </cell>
        </row>
        <row r="782">
          <cell r="B782" t="str">
            <v>כלליות</v>
          </cell>
        </row>
        <row r="783">
          <cell r="B783" t="str">
            <v>כלליות</v>
          </cell>
        </row>
        <row r="784">
          <cell r="B784" t="str">
            <v>כלליות</v>
          </cell>
        </row>
        <row r="785">
          <cell r="B785" t="str">
            <v>כלליות</v>
          </cell>
        </row>
        <row r="786">
          <cell r="B786" t="str">
            <v>כלליות</v>
          </cell>
        </row>
        <row r="787">
          <cell r="B787" t="str">
            <v>כלליות</v>
          </cell>
        </row>
        <row r="788">
          <cell r="B788" t="str">
            <v>כלליות</v>
          </cell>
        </row>
        <row r="789">
          <cell r="B789" t="str">
            <v>כלליות</v>
          </cell>
        </row>
        <row r="790">
          <cell r="B790" t="str">
            <v>כלליות</v>
          </cell>
        </row>
        <row r="791">
          <cell r="B791" t="str">
            <v>כלליות</v>
          </cell>
        </row>
        <row r="792">
          <cell r="B792">
            <v>5</v>
          </cell>
        </row>
        <row r="794">
          <cell r="B794">
            <v>1</v>
          </cell>
        </row>
        <row r="796">
          <cell r="B796" t="str">
            <v>ש.כללי</v>
          </cell>
        </row>
        <row r="797">
          <cell r="B797" t="str">
            <v>כלליות</v>
          </cell>
        </row>
        <row r="798">
          <cell r="B798" t="str">
            <v>כלליות</v>
          </cell>
        </row>
        <row r="799">
          <cell r="B799" t="str">
            <v>כלליות</v>
          </cell>
        </row>
        <row r="800">
          <cell r="B800" t="str">
            <v>כלליות</v>
          </cell>
        </row>
        <row r="801">
          <cell r="B801" t="str">
            <v>כלליות</v>
          </cell>
        </row>
        <row r="802">
          <cell r="B802" t="str">
            <v>כלליות</v>
          </cell>
        </row>
        <row r="803">
          <cell r="B803" t="str">
            <v>כלליות</v>
          </cell>
        </row>
        <row r="804">
          <cell r="B804" t="str">
            <v>כלליות</v>
          </cell>
        </row>
        <row r="805">
          <cell r="B805" t="str">
            <v>כלליות</v>
          </cell>
        </row>
        <row r="806">
          <cell r="B806" t="str">
            <v>כלליות</v>
          </cell>
        </row>
        <row r="807">
          <cell r="B807" t="str">
            <v>כלליות</v>
          </cell>
        </row>
        <row r="808">
          <cell r="B808">
            <v>5</v>
          </cell>
        </row>
        <row r="810">
          <cell r="B810">
            <v>1</v>
          </cell>
        </row>
        <row r="812">
          <cell r="B812" t="str">
            <v>כלליות</v>
          </cell>
        </row>
        <row r="813">
          <cell r="B813" t="str">
            <v>כלליות</v>
          </cell>
        </row>
        <row r="814">
          <cell r="B814" t="str">
            <v>כלליות</v>
          </cell>
        </row>
        <row r="815">
          <cell r="B815" t="str">
            <v>כלליות</v>
          </cell>
        </row>
        <row r="816">
          <cell r="B816">
            <v>5</v>
          </cell>
        </row>
        <row r="818">
          <cell r="B818">
            <v>1</v>
          </cell>
        </row>
        <row r="820">
          <cell r="B820" t="str">
            <v>ש.כללי</v>
          </cell>
        </row>
        <row r="821">
          <cell r="B821" t="str">
            <v>ש.כללי</v>
          </cell>
        </row>
        <row r="822">
          <cell r="B822" t="str">
            <v>כלליות</v>
          </cell>
        </row>
        <row r="823">
          <cell r="B823" t="str">
            <v>כלליות</v>
          </cell>
        </row>
        <row r="824">
          <cell r="B824" t="str">
            <v>כלליות</v>
          </cell>
        </row>
        <row r="825">
          <cell r="B825" t="str">
            <v>כלליות</v>
          </cell>
        </row>
        <row r="826">
          <cell r="B826" t="str">
            <v>כלליות</v>
          </cell>
        </row>
        <row r="827">
          <cell r="B827" t="str">
            <v>כלליות</v>
          </cell>
        </row>
        <row r="828">
          <cell r="B828">
            <v>5</v>
          </cell>
        </row>
        <row r="830">
          <cell r="B830">
            <v>1</v>
          </cell>
        </row>
        <row r="832">
          <cell r="B832" t="str">
            <v>כלליות</v>
          </cell>
        </row>
        <row r="833">
          <cell r="B833" t="str">
            <v>כלליות</v>
          </cell>
        </row>
        <row r="834">
          <cell r="B834" t="str">
            <v>כלליות</v>
          </cell>
        </row>
        <row r="835">
          <cell r="B835" t="str">
            <v>כלליות</v>
          </cell>
        </row>
        <row r="836">
          <cell r="B836" t="str">
            <v>כלליות</v>
          </cell>
        </row>
        <row r="837">
          <cell r="B837" t="str">
            <v>כלליות</v>
          </cell>
        </row>
        <row r="838">
          <cell r="B838" t="str">
            <v>כלליות</v>
          </cell>
        </row>
        <row r="839">
          <cell r="B839" t="str">
            <v>כלליות</v>
          </cell>
        </row>
        <row r="840">
          <cell r="B840">
            <v>5</v>
          </cell>
        </row>
        <row r="842">
          <cell r="B842">
            <v>1</v>
          </cell>
        </row>
        <row r="844">
          <cell r="B844" t="str">
            <v>כלליות</v>
          </cell>
        </row>
        <row r="845">
          <cell r="B845" t="str">
            <v>כלליות</v>
          </cell>
        </row>
        <row r="846">
          <cell r="B846">
            <v>5</v>
          </cell>
        </row>
        <row r="848">
          <cell r="B848">
            <v>10</v>
          </cell>
        </row>
        <row r="850">
          <cell r="B850">
            <v>1</v>
          </cell>
        </row>
        <row r="851">
          <cell r="B851">
            <v>1</v>
          </cell>
        </row>
        <row r="853">
          <cell r="B853" t="str">
            <v>ש.כללי</v>
          </cell>
        </row>
        <row r="854">
          <cell r="B854" t="str">
            <v>כלליות</v>
          </cell>
        </row>
        <row r="855">
          <cell r="B855" t="str">
            <v>כלליות</v>
          </cell>
        </row>
        <row r="856">
          <cell r="B856" t="str">
            <v>כלליות</v>
          </cell>
        </row>
        <row r="857">
          <cell r="B857" t="str">
            <v>כלליות</v>
          </cell>
        </row>
        <row r="858">
          <cell r="B858" t="str">
            <v>כלליות</v>
          </cell>
        </row>
        <row r="859">
          <cell r="B859" t="str">
            <v>כלליות</v>
          </cell>
        </row>
        <row r="860">
          <cell r="B860" t="str">
            <v>כלליות</v>
          </cell>
        </row>
        <row r="861">
          <cell r="B861" t="str">
            <v>כלליות</v>
          </cell>
        </row>
        <row r="862">
          <cell r="B862" t="str">
            <v>ש.כללי</v>
          </cell>
        </row>
        <row r="863">
          <cell r="B863" t="str">
            <v>כלליות</v>
          </cell>
        </row>
        <row r="864">
          <cell r="B864" t="str">
            <v>כלליות</v>
          </cell>
        </row>
        <row r="865">
          <cell r="B865" t="str">
            <v>כלליות</v>
          </cell>
        </row>
        <row r="866">
          <cell r="B866" t="str">
            <v>כלליות</v>
          </cell>
        </row>
        <row r="867">
          <cell r="B867" t="str">
            <v>כלליות</v>
          </cell>
        </row>
        <row r="868">
          <cell r="B868" t="str">
            <v>כלליות</v>
          </cell>
        </row>
        <row r="869">
          <cell r="B869" t="str">
            <v>כלליות</v>
          </cell>
        </row>
        <row r="870">
          <cell r="B870" t="str">
            <v>כלליות</v>
          </cell>
        </row>
        <row r="871">
          <cell r="B871">
            <v>10</v>
          </cell>
        </row>
        <row r="873">
          <cell r="B873">
            <v>1</v>
          </cell>
        </row>
        <row r="874">
          <cell r="B874">
            <v>1</v>
          </cell>
        </row>
        <row r="876">
          <cell r="B876" t="str">
            <v>ש.רווחה</v>
          </cell>
        </row>
        <row r="877">
          <cell r="B877" t="str">
            <v>ש.כללי</v>
          </cell>
        </row>
        <row r="878">
          <cell r="B878" t="str">
            <v>רווחה</v>
          </cell>
        </row>
        <row r="879">
          <cell r="B879" t="str">
            <v>רווחה</v>
          </cell>
        </row>
        <row r="880">
          <cell r="B880" t="str">
            <v>רווחה</v>
          </cell>
        </row>
        <row r="881">
          <cell r="B881" t="str">
            <v>רווחה</v>
          </cell>
        </row>
        <row r="882">
          <cell r="B882" t="str">
            <v>רווחה</v>
          </cell>
        </row>
        <row r="883">
          <cell r="B883" t="str">
            <v>רווחה</v>
          </cell>
        </row>
        <row r="884">
          <cell r="B884" t="str">
            <v>רווחה</v>
          </cell>
        </row>
        <row r="885">
          <cell r="B885" t="str">
            <v>רווחה</v>
          </cell>
        </row>
        <row r="886">
          <cell r="B886" t="str">
            <v>רווחה</v>
          </cell>
        </row>
        <row r="887">
          <cell r="B887" t="str">
            <v>רווחה</v>
          </cell>
        </row>
        <row r="888">
          <cell r="B888" t="str">
            <v>רווחה</v>
          </cell>
        </row>
        <row r="889">
          <cell r="B889" t="str">
            <v>רווחה</v>
          </cell>
        </row>
        <row r="890">
          <cell r="B890" t="str">
            <v>רווחה</v>
          </cell>
        </row>
        <row r="891">
          <cell r="B891" t="str">
            <v>רווחה</v>
          </cell>
        </row>
        <row r="892">
          <cell r="B892" t="str">
            <v>רווחה</v>
          </cell>
        </row>
        <row r="893">
          <cell r="B893" t="str">
            <v>רווחה</v>
          </cell>
        </row>
        <row r="894">
          <cell r="B894" t="str">
            <v>רווחה</v>
          </cell>
        </row>
        <row r="895">
          <cell r="B895" t="str">
            <v>רווחה</v>
          </cell>
        </row>
        <row r="896">
          <cell r="B896" t="str">
            <v>רווחה</v>
          </cell>
        </row>
        <row r="897">
          <cell r="B897" t="str">
            <v>ש.רווחה</v>
          </cell>
        </row>
        <row r="898">
          <cell r="B898" t="str">
            <v>רווחה</v>
          </cell>
        </row>
        <row r="899">
          <cell r="B899">
            <v>5</v>
          </cell>
        </row>
        <row r="901">
          <cell r="B901">
            <v>1</v>
          </cell>
        </row>
        <row r="903">
          <cell r="B903" t="str">
            <v>ש.רווחה</v>
          </cell>
        </row>
        <row r="904">
          <cell r="B904" t="str">
            <v>רווחה</v>
          </cell>
        </row>
        <row r="905">
          <cell r="B905" t="str">
            <v>רווחה</v>
          </cell>
        </row>
        <row r="906">
          <cell r="B906" t="str">
            <v>רווחה</v>
          </cell>
        </row>
        <row r="907">
          <cell r="B907" t="str">
            <v>רווחה</v>
          </cell>
        </row>
        <row r="908">
          <cell r="B908">
            <v>5</v>
          </cell>
        </row>
        <row r="910">
          <cell r="B910">
            <v>1</v>
          </cell>
        </row>
        <row r="912">
          <cell r="B912" t="str">
            <v>ש.רווחה</v>
          </cell>
        </row>
        <row r="913">
          <cell r="B913" t="str">
            <v>ש.רווחה</v>
          </cell>
        </row>
        <row r="914">
          <cell r="B914" t="str">
            <v>רווחה</v>
          </cell>
        </row>
        <row r="915">
          <cell r="B915" t="str">
            <v>רווחה</v>
          </cell>
        </row>
        <row r="916">
          <cell r="B916" t="str">
            <v>רווחה</v>
          </cell>
        </row>
        <row r="917">
          <cell r="B917" t="str">
            <v>ש.רווחה</v>
          </cell>
        </row>
        <row r="918">
          <cell r="B918" t="str">
            <v>רווחה</v>
          </cell>
        </row>
        <row r="919">
          <cell r="B919" t="str">
            <v>רווחה</v>
          </cell>
        </row>
        <row r="920">
          <cell r="B920" t="str">
            <v>רווחה</v>
          </cell>
        </row>
        <row r="921">
          <cell r="B921" t="str">
            <v>רווחה</v>
          </cell>
        </row>
        <row r="922">
          <cell r="B922" t="str">
            <v>רווחה</v>
          </cell>
        </row>
        <row r="923">
          <cell r="B923" t="str">
            <v>רווחה</v>
          </cell>
        </row>
        <row r="924">
          <cell r="B924" t="str">
            <v>רווחה</v>
          </cell>
        </row>
        <row r="925">
          <cell r="B925" t="str">
            <v>רווחה</v>
          </cell>
        </row>
        <row r="926">
          <cell r="B926" t="str">
            <v>ש.רווחה</v>
          </cell>
        </row>
        <row r="927">
          <cell r="B927" t="str">
            <v>רווחה</v>
          </cell>
        </row>
        <row r="928">
          <cell r="B928" t="str">
            <v>רווחה</v>
          </cell>
        </row>
        <row r="929">
          <cell r="B929">
            <v>5</v>
          </cell>
        </row>
        <row r="931">
          <cell r="B931">
            <v>1</v>
          </cell>
        </row>
        <row r="933">
          <cell r="B933" t="str">
            <v>רווחה</v>
          </cell>
        </row>
        <row r="934">
          <cell r="B934" t="str">
            <v>רווחה</v>
          </cell>
        </row>
        <row r="935">
          <cell r="B935" t="str">
            <v>רווחה</v>
          </cell>
        </row>
        <row r="936">
          <cell r="B936" t="str">
            <v>רווחה</v>
          </cell>
        </row>
        <row r="937">
          <cell r="B937" t="str">
            <v>רווחה</v>
          </cell>
        </row>
        <row r="938">
          <cell r="B938" t="str">
            <v>רווחה</v>
          </cell>
        </row>
        <row r="939">
          <cell r="B939">
            <v>5</v>
          </cell>
        </row>
        <row r="941">
          <cell r="B941">
            <v>1</v>
          </cell>
        </row>
        <row r="943">
          <cell r="B943" t="str">
            <v>ש.רווחה</v>
          </cell>
        </row>
        <row r="944">
          <cell r="B944" t="str">
            <v>רווחה</v>
          </cell>
        </row>
        <row r="945">
          <cell r="B945" t="str">
            <v>רווחה</v>
          </cell>
        </row>
        <row r="946">
          <cell r="B946" t="str">
            <v>רווחה</v>
          </cell>
        </row>
        <row r="947">
          <cell r="B947" t="str">
            <v>רווחה</v>
          </cell>
        </row>
        <row r="948">
          <cell r="B948" t="str">
            <v>רווחה</v>
          </cell>
        </row>
        <row r="949">
          <cell r="B949" t="str">
            <v>רווחה</v>
          </cell>
        </row>
        <row r="950">
          <cell r="B950" t="str">
            <v>רווחה</v>
          </cell>
        </row>
        <row r="951">
          <cell r="B951" t="str">
            <v>רווחה</v>
          </cell>
        </row>
        <row r="952">
          <cell r="B952" t="str">
            <v>רווחה</v>
          </cell>
        </row>
        <row r="953">
          <cell r="B953" t="str">
            <v>רווחה</v>
          </cell>
        </row>
        <row r="954">
          <cell r="B954" t="str">
            <v>רווחה</v>
          </cell>
        </row>
        <row r="955">
          <cell r="B955" t="str">
            <v>רווחה</v>
          </cell>
        </row>
        <row r="956">
          <cell r="B956" t="str">
            <v>רווחה</v>
          </cell>
        </row>
        <row r="957">
          <cell r="B957">
            <v>5</v>
          </cell>
        </row>
        <row r="959">
          <cell r="B959">
            <v>1</v>
          </cell>
        </row>
        <row r="961">
          <cell r="B961" t="str">
            <v>ש.רווחה</v>
          </cell>
        </row>
        <row r="962">
          <cell r="B962" t="str">
            <v>ש.כללי</v>
          </cell>
        </row>
        <row r="963">
          <cell r="B963" t="str">
            <v>רווחה</v>
          </cell>
        </row>
        <row r="964">
          <cell r="B964" t="str">
            <v>רווחה</v>
          </cell>
        </row>
        <row r="965">
          <cell r="B965" t="str">
            <v>רווחה</v>
          </cell>
        </row>
        <row r="966">
          <cell r="B966" t="str">
            <v>רווחה</v>
          </cell>
        </row>
        <row r="967">
          <cell r="B967" t="str">
            <v>רווחה</v>
          </cell>
        </row>
        <row r="968">
          <cell r="B968" t="str">
            <v>רווחה</v>
          </cell>
        </row>
        <row r="969">
          <cell r="B969" t="str">
            <v>ש.רווחה</v>
          </cell>
        </row>
        <row r="970">
          <cell r="B970" t="str">
            <v>רווחה</v>
          </cell>
        </row>
        <row r="971">
          <cell r="B971" t="str">
            <v>רווחה</v>
          </cell>
        </row>
        <row r="972">
          <cell r="B972" t="str">
            <v>רווחה</v>
          </cell>
        </row>
        <row r="973">
          <cell r="B973" t="str">
            <v>רווחה</v>
          </cell>
        </row>
        <row r="974">
          <cell r="B974" t="str">
            <v>רווחה</v>
          </cell>
        </row>
        <row r="975">
          <cell r="B975" t="str">
            <v>רווחה</v>
          </cell>
        </row>
        <row r="976">
          <cell r="B976" t="str">
            <v>רווחה</v>
          </cell>
        </row>
        <row r="977">
          <cell r="B977">
            <v>5</v>
          </cell>
        </row>
        <row r="979">
          <cell r="B979">
            <v>1</v>
          </cell>
        </row>
        <row r="981">
          <cell r="B981" t="str">
            <v>ש.רווחה</v>
          </cell>
        </row>
        <row r="982">
          <cell r="B982" t="str">
            <v>רווחה</v>
          </cell>
        </row>
        <row r="983">
          <cell r="B983" t="str">
            <v>רווחה</v>
          </cell>
        </row>
        <row r="984">
          <cell r="B984" t="str">
            <v>רווחה</v>
          </cell>
        </row>
        <row r="985">
          <cell r="B985" t="str">
            <v>רווחה</v>
          </cell>
        </row>
        <row r="986">
          <cell r="B986" t="str">
            <v>רווחה</v>
          </cell>
        </row>
        <row r="987">
          <cell r="B987" t="str">
            <v>רווחה</v>
          </cell>
        </row>
        <row r="988">
          <cell r="B988" t="str">
            <v>רווחה</v>
          </cell>
        </row>
        <row r="989">
          <cell r="B989" t="str">
            <v>רווחה</v>
          </cell>
        </row>
        <row r="990">
          <cell r="B990" t="str">
            <v>רווחה</v>
          </cell>
        </row>
        <row r="991">
          <cell r="B991" t="str">
            <v>רווחה</v>
          </cell>
        </row>
        <row r="992">
          <cell r="B992" t="str">
            <v>רווחה</v>
          </cell>
        </row>
        <row r="993">
          <cell r="B993" t="str">
            <v>רווחה</v>
          </cell>
        </row>
        <row r="994">
          <cell r="B994">
            <v>5</v>
          </cell>
        </row>
        <row r="996">
          <cell r="B996">
            <v>1</v>
          </cell>
        </row>
        <row r="998">
          <cell r="B998" t="str">
            <v>ש.רווחה</v>
          </cell>
        </row>
        <row r="999">
          <cell r="B999" t="str">
            <v>רווחה</v>
          </cell>
        </row>
        <row r="1000">
          <cell r="B1000" t="str">
            <v>רווחה</v>
          </cell>
        </row>
        <row r="1001">
          <cell r="B1001" t="str">
            <v>רווחה</v>
          </cell>
        </row>
        <row r="1002">
          <cell r="B1002" t="str">
            <v>רווחה</v>
          </cell>
        </row>
        <row r="1003">
          <cell r="B1003" t="str">
            <v>רווחה</v>
          </cell>
        </row>
        <row r="1004">
          <cell r="B1004" t="str">
            <v>רווחה</v>
          </cell>
        </row>
        <row r="1005">
          <cell r="B1005" t="str">
            <v>רווחה</v>
          </cell>
        </row>
        <row r="1006">
          <cell r="B1006" t="str">
            <v>רווחה</v>
          </cell>
        </row>
        <row r="1007">
          <cell r="B1007" t="str">
            <v>רווחה</v>
          </cell>
        </row>
        <row r="1008">
          <cell r="B1008" t="str">
            <v>רווחה</v>
          </cell>
        </row>
        <row r="1009">
          <cell r="B1009" t="str">
            <v>רווחה</v>
          </cell>
        </row>
        <row r="1010">
          <cell r="B1010" t="str">
            <v>רווחה</v>
          </cell>
        </row>
        <row r="1011">
          <cell r="B1011">
            <v>5</v>
          </cell>
        </row>
        <row r="1013">
          <cell r="B1013">
            <v>1</v>
          </cell>
        </row>
        <row r="1015">
          <cell r="B1015" t="str">
            <v>ש.רווחה</v>
          </cell>
        </row>
        <row r="1016">
          <cell r="B1016" t="str">
            <v>ש.כללי</v>
          </cell>
        </row>
        <row r="1017">
          <cell r="B1017" t="str">
            <v>רווחה</v>
          </cell>
        </row>
        <row r="1018">
          <cell r="B1018" t="str">
            <v>רווחה</v>
          </cell>
        </row>
        <row r="1019">
          <cell r="B1019" t="str">
            <v>ש.רווחה</v>
          </cell>
        </row>
        <row r="1020">
          <cell r="B1020" t="str">
            <v>רווחה</v>
          </cell>
        </row>
        <row r="1021">
          <cell r="B1021" t="str">
            <v>רווחה</v>
          </cell>
        </row>
        <row r="1022">
          <cell r="B1022" t="str">
            <v>רווחה</v>
          </cell>
        </row>
        <row r="1023">
          <cell r="B1023" t="str">
            <v>רווחה</v>
          </cell>
        </row>
        <row r="1024">
          <cell r="B1024" t="str">
            <v>רווחה</v>
          </cell>
        </row>
        <row r="1025">
          <cell r="B1025" t="str">
            <v>ש.רווחה</v>
          </cell>
        </row>
        <row r="1026">
          <cell r="B1026" t="str">
            <v>רווחה</v>
          </cell>
        </row>
        <row r="1027">
          <cell r="B1027" t="str">
            <v>ש.רווחה</v>
          </cell>
        </row>
        <row r="1028">
          <cell r="B1028" t="str">
            <v>רווחה</v>
          </cell>
        </row>
        <row r="1029">
          <cell r="B1029" t="str">
            <v>רווחה</v>
          </cell>
        </row>
        <row r="1030">
          <cell r="B1030" t="str">
            <v>רווחה</v>
          </cell>
        </row>
        <row r="1031">
          <cell r="B1031" t="str">
            <v>רווחה</v>
          </cell>
        </row>
        <row r="1032">
          <cell r="B1032" t="str">
            <v>ש.רווחה</v>
          </cell>
        </row>
        <row r="1033">
          <cell r="B1033" t="str">
            <v>ש.כללי</v>
          </cell>
        </row>
        <row r="1034">
          <cell r="B1034">
            <v>5</v>
          </cell>
        </row>
        <row r="1036">
          <cell r="B1036">
            <v>1</v>
          </cell>
        </row>
        <row r="1038">
          <cell r="B1038" t="str">
            <v>ש.רווחה</v>
          </cell>
        </row>
        <row r="1039">
          <cell r="B1039" t="str">
            <v>רווחה</v>
          </cell>
        </row>
        <row r="1040">
          <cell r="B1040" t="str">
            <v>ש.רווחה</v>
          </cell>
        </row>
        <row r="1041">
          <cell r="B1041" t="str">
            <v>רווחה</v>
          </cell>
        </row>
        <row r="1042">
          <cell r="B1042" t="str">
            <v>רווחה</v>
          </cell>
        </row>
        <row r="1043">
          <cell r="B1043" t="str">
            <v>רווחה</v>
          </cell>
        </row>
        <row r="1044">
          <cell r="B1044" t="str">
            <v>ש.רווחה</v>
          </cell>
        </row>
        <row r="1045">
          <cell r="B1045" t="str">
            <v>רווחה</v>
          </cell>
        </row>
        <row r="1046">
          <cell r="B1046" t="str">
            <v>רווחה</v>
          </cell>
        </row>
        <row r="1047">
          <cell r="B1047" t="str">
            <v>רווחה</v>
          </cell>
        </row>
        <row r="1048">
          <cell r="B1048">
            <v>5</v>
          </cell>
        </row>
        <row r="1050">
          <cell r="B1050">
            <v>1</v>
          </cell>
        </row>
        <row r="1052">
          <cell r="B1052" t="str">
            <v>ש.רווחה</v>
          </cell>
        </row>
        <row r="1053">
          <cell r="B1053" t="str">
            <v>רווחה</v>
          </cell>
        </row>
        <row r="1054">
          <cell r="B1054" t="str">
            <v>רווחה</v>
          </cell>
        </row>
        <row r="1055">
          <cell r="B1055" t="str">
            <v>רווחה</v>
          </cell>
        </row>
        <row r="1056">
          <cell r="B1056" t="str">
            <v>רווחה</v>
          </cell>
        </row>
        <row r="1057">
          <cell r="B1057" t="str">
            <v>רווחה</v>
          </cell>
        </row>
        <row r="1058">
          <cell r="B1058" t="str">
            <v>רווחה</v>
          </cell>
        </row>
        <row r="1059">
          <cell r="B1059" t="str">
            <v>רווחה</v>
          </cell>
        </row>
        <row r="1060">
          <cell r="B1060" t="str">
            <v>רווחה</v>
          </cell>
        </row>
        <row r="1061">
          <cell r="B1061">
            <v>5</v>
          </cell>
        </row>
        <row r="1063">
          <cell r="B1063">
            <v>1</v>
          </cell>
        </row>
        <row r="1065">
          <cell r="B1065" t="str">
            <v>ש.רווחה</v>
          </cell>
        </row>
        <row r="1066">
          <cell r="B1066" t="str">
            <v>רווחה</v>
          </cell>
        </row>
        <row r="1067">
          <cell r="B1067" t="str">
            <v>רווחה</v>
          </cell>
        </row>
        <row r="1068">
          <cell r="B1068">
            <v>5</v>
          </cell>
        </row>
        <row r="1070">
          <cell r="B1070">
            <v>1</v>
          </cell>
        </row>
        <row r="1072">
          <cell r="B1072" t="str">
            <v>ש.רווחה</v>
          </cell>
        </row>
        <row r="1073">
          <cell r="B1073" t="str">
            <v>ש.כללי</v>
          </cell>
        </row>
        <row r="1074">
          <cell r="B1074" t="str">
            <v>רווחה</v>
          </cell>
        </row>
        <row r="1075">
          <cell r="B1075" t="str">
            <v>רווחה</v>
          </cell>
        </row>
        <row r="1076">
          <cell r="B1076" t="str">
            <v>רווחה</v>
          </cell>
        </row>
        <row r="1077">
          <cell r="B1077" t="str">
            <v>רווחה</v>
          </cell>
        </row>
        <row r="1078">
          <cell r="B1078" t="str">
            <v>רווחה</v>
          </cell>
        </row>
        <row r="1079">
          <cell r="B1079" t="str">
            <v>רווחה</v>
          </cell>
        </row>
        <row r="1080">
          <cell r="B1080" t="str">
            <v>רווחה</v>
          </cell>
        </row>
        <row r="1081">
          <cell r="B1081" t="str">
            <v>רווחה</v>
          </cell>
        </row>
        <row r="1082">
          <cell r="B1082" t="str">
            <v>רווחה</v>
          </cell>
        </row>
        <row r="1083">
          <cell r="B1083" t="str">
            <v>רווחה</v>
          </cell>
        </row>
        <row r="1084">
          <cell r="B1084" t="str">
            <v>רווחה</v>
          </cell>
        </row>
        <row r="1085">
          <cell r="B1085" t="str">
            <v>רווחה</v>
          </cell>
        </row>
        <row r="1086">
          <cell r="B1086" t="str">
            <v>רווחה</v>
          </cell>
        </row>
        <row r="1087">
          <cell r="B1087" t="str">
            <v>רווחה</v>
          </cell>
        </row>
        <row r="1088">
          <cell r="B1088" t="str">
            <v>רווחה</v>
          </cell>
        </row>
        <row r="1089">
          <cell r="B1089" t="str">
            <v>רווחה</v>
          </cell>
        </row>
        <row r="1090">
          <cell r="B1090" t="str">
            <v>רווחה</v>
          </cell>
        </row>
        <row r="1091">
          <cell r="B1091" t="str">
            <v>רווחה</v>
          </cell>
        </row>
        <row r="1092">
          <cell r="B1092">
            <v>5</v>
          </cell>
        </row>
        <row r="1094">
          <cell r="B1094">
            <v>1</v>
          </cell>
        </row>
        <row r="1096">
          <cell r="B1096" t="str">
            <v>רווחה</v>
          </cell>
        </row>
        <row r="1097">
          <cell r="B1097" t="str">
            <v>רווחה</v>
          </cell>
        </row>
        <row r="1098">
          <cell r="B1098" t="str">
            <v>רווחה</v>
          </cell>
        </row>
        <row r="1099">
          <cell r="B1099" t="str">
            <v>רווחה</v>
          </cell>
        </row>
        <row r="1100">
          <cell r="B1100" t="str">
            <v>רווחה</v>
          </cell>
        </row>
        <row r="1101">
          <cell r="B1101" t="str">
            <v>ש.רווחה</v>
          </cell>
        </row>
        <row r="1102">
          <cell r="B1102">
            <v>5</v>
          </cell>
        </row>
        <row r="1104">
          <cell r="B1104">
            <v>1</v>
          </cell>
        </row>
        <row r="1106">
          <cell r="B1106" t="str">
            <v>ש.רווחה</v>
          </cell>
        </row>
        <row r="1107">
          <cell r="B1107" t="str">
            <v>רווחה</v>
          </cell>
        </row>
        <row r="1108">
          <cell r="B1108" t="str">
            <v>רווחה</v>
          </cell>
        </row>
        <row r="1109">
          <cell r="B1109" t="str">
            <v>רווחה</v>
          </cell>
        </row>
        <row r="1110">
          <cell r="B1110" t="str">
            <v>רווחה</v>
          </cell>
        </row>
        <row r="1111">
          <cell r="B1111" t="str">
            <v>רווחה</v>
          </cell>
        </row>
        <row r="1112">
          <cell r="B1112" t="str">
            <v>רווחה</v>
          </cell>
        </row>
        <row r="1113">
          <cell r="B1113">
            <v>5</v>
          </cell>
        </row>
        <row r="1116">
          <cell r="B1116">
            <v>10</v>
          </cell>
        </row>
        <row r="1118">
          <cell r="B1118">
            <v>1</v>
          </cell>
        </row>
        <row r="1120">
          <cell r="B1120" t="str">
            <v>ש.כללי</v>
          </cell>
        </row>
        <row r="1121">
          <cell r="B1121" t="str">
            <v>כלליות</v>
          </cell>
        </row>
        <row r="1122">
          <cell r="B1122" t="str">
            <v>כלליות</v>
          </cell>
        </row>
        <row r="1123">
          <cell r="B1123" t="str">
            <v>כלליות</v>
          </cell>
        </row>
        <row r="1124">
          <cell r="B1124" t="str">
            <v>כלליות</v>
          </cell>
        </row>
        <row r="1125">
          <cell r="B1125" t="str">
            <v>כלליות</v>
          </cell>
        </row>
        <row r="1126">
          <cell r="B1126" t="str">
            <v>כלליות</v>
          </cell>
        </row>
        <row r="1127">
          <cell r="B1127">
            <v>10</v>
          </cell>
        </row>
        <row r="1129">
          <cell r="B1129">
            <v>1</v>
          </cell>
        </row>
        <row r="1131">
          <cell r="B1131" t="str">
            <v>ש.כללי</v>
          </cell>
        </row>
        <row r="1132">
          <cell r="B1132" t="str">
            <v>כלליות</v>
          </cell>
        </row>
        <row r="1133">
          <cell r="B1133" t="str">
            <v>כלליות</v>
          </cell>
        </row>
        <row r="1134">
          <cell r="B1134" t="str">
            <v>כלליות</v>
          </cell>
        </row>
        <row r="1135">
          <cell r="B1135" t="str">
            <v>כלליות</v>
          </cell>
        </row>
        <row r="1136">
          <cell r="B1136" t="str">
            <v>כלליות</v>
          </cell>
        </row>
        <row r="1137">
          <cell r="B1137" t="str">
            <v>כלליות</v>
          </cell>
        </row>
        <row r="1138">
          <cell r="B1138" t="str">
            <v>כלליות</v>
          </cell>
        </row>
        <row r="1139">
          <cell r="B1139" t="str">
            <v>כלליות</v>
          </cell>
        </row>
        <row r="1140">
          <cell r="B1140" t="str">
            <v>כלליות</v>
          </cell>
        </row>
        <row r="1141">
          <cell r="B1141">
            <v>5</v>
          </cell>
        </row>
        <row r="1143">
          <cell r="B1143">
            <v>15</v>
          </cell>
        </row>
        <row r="1145">
          <cell r="B1145">
            <v>1</v>
          </cell>
        </row>
        <row r="1147">
          <cell r="B1147" t="str">
            <v>ש.כללי</v>
          </cell>
        </row>
        <row r="1148">
          <cell r="B1148" t="str">
            <v>ש.כללי</v>
          </cell>
        </row>
        <row r="1149">
          <cell r="B1149">
            <v>5</v>
          </cell>
        </row>
        <row r="1151">
          <cell r="B1151">
            <v>1</v>
          </cell>
        </row>
        <row r="1153">
          <cell r="B1153" t="str">
            <v>ש.כללי</v>
          </cell>
        </row>
        <row r="1154">
          <cell r="B1154" t="str">
            <v>כלליות</v>
          </cell>
        </row>
        <row r="1155">
          <cell r="B1155" t="str">
            <v>כלליות</v>
          </cell>
        </row>
        <row r="1156">
          <cell r="B1156" t="str">
            <v>כלליות</v>
          </cell>
        </row>
        <row r="1157">
          <cell r="B1157" t="str">
            <v>כלליות</v>
          </cell>
        </row>
        <row r="1158">
          <cell r="B1158" t="str">
            <v>כלליות</v>
          </cell>
        </row>
        <row r="1159">
          <cell r="B1159" t="str">
            <v>כלליות</v>
          </cell>
        </row>
        <row r="1160">
          <cell r="B1160" t="str">
            <v>כלליות</v>
          </cell>
        </row>
        <row r="1161">
          <cell r="B1161" t="str">
            <v>כלליות</v>
          </cell>
        </row>
        <row r="1162">
          <cell r="B1162" t="str">
            <v>כלליות</v>
          </cell>
        </row>
        <row r="1163">
          <cell r="B1163" t="str">
            <v>כלליות</v>
          </cell>
        </row>
        <row r="1164">
          <cell r="B1164" t="str">
            <v>כלליות</v>
          </cell>
        </row>
        <row r="1165">
          <cell r="B1165" t="str">
            <v>כלליות</v>
          </cell>
        </row>
        <row r="1166">
          <cell r="B1166" t="str">
            <v>כלליות</v>
          </cell>
        </row>
        <row r="1167">
          <cell r="B1167" t="str">
            <v>כלליות</v>
          </cell>
        </row>
        <row r="1168">
          <cell r="B1168" t="str">
            <v>כלליות</v>
          </cell>
        </row>
        <row r="1169">
          <cell r="B1169" t="str">
            <v>כלליות</v>
          </cell>
        </row>
        <row r="1170">
          <cell r="B1170" t="str">
            <v>כלליות</v>
          </cell>
        </row>
        <row r="1171">
          <cell r="B1171">
            <v>5</v>
          </cell>
        </row>
        <row r="1173">
          <cell r="B1173">
            <v>1</v>
          </cell>
        </row>
        <row r="1175">
          <cell r="B1175" t="str">
            <v>ש.כללי</v>
          </cell>
        </row>
        <row r="1176">
          <cell r="B1176" t="str">
            <v>כלליות</v>
          </cell>
        </row>
        <row r="1177">
          <cell r="B1177" t="str">
            <v>כלליות</v>
          </cell>
        </row>
        <row r="1178">
          <cell r="B1178" t="str">
            <v>כלליות</v>
          </cell>
        </row>
        <row r="1179">
          <cell r="B1179">
            <v>5</v>
          </cell>
        </row>
        <row r="1181">
          <cell r="B1181">
            <v>1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rightToLeft="1" workbookViewId="0">
      <selection activeCell="C12" sqref="C12"/>
    </sheetView>
  </sheetViews>
  <sheetFormatPr defaultRowHeight="14.25" x14ac:dyDescent="0.2"/>
  <cols>
    <col min="1" max="1" width="23.25" bestFit="1" customWidth="1"/>
    <col min="2" max="2" width="11.625" bestFit="1" customWidth="1"/>
    <col min="3" max="3" width="9.875" bestFit="1" customWidth="1"/>
    <col min="4" max="4" width="7.25" bestFit="1" customWidth="1"/>
    <col min="5" max="5" width="6" bestFit="1" customWidth="1"/>
    <col min="6" max="6" width="10.75" bestFit="1" customWidth="1"/>
    <col min="7" max="7" width="7.25" bestFit="1" customWidth="1"/>
    <col min="8" max="8" width="10.25" style="286" bestFit="1" customWidth="1"/>
    <col min="9" max="9" width="7.25" bestFit="1" customWidth="1"/>
  </cols>
  <sheetData>
    <row r="1" spans="1:9" ht="17.25" x14ac:dyDescent="0.35">
      <c r="A1" s="291" t="s">
        <v>925</v>
      </c>
      <c r="B1" s="291"/>
      <c r="C1" s="291"/>
      <c r="D1" s="291"/>
      <c r="E1" s="291"/>
      <c r="F1" s="291"/>
      <c r="G1" s="291"/>
      <c r="H1" s="291"/>
      <c r="I1" s="291"/>
    </row>
    <row r="2" spans="1:9" x14ac:dyDescent="0.2">
      <c r="A2" s="197"/>
      <c r="B2" s="198"/>
      <c r="C2" s="198"/>
      <c r="D2" s="198"/>
      <c r="E2" s="199"/>
      <c r="F2" s="200"/>
      <c r="G2" s="200"/>
      <c r="H2" s="274"/>
      <c r="I2" s="201"/>
    </row>
    <row r="3" spans="1:9" ht="48" x14ac:dyDescent="0.2">
      <c r="A3" s="202"/>
      <c r="B3" s="203" t="s">
        <v>873</v>
      </c>
      <c r="C3" s="204" t="s">
        <v>874</v>
      </c>
      <c r="D3" s="203" t="s">
        <v>875</v>
      </c>
      <c r="E3" s="205" t="s">
        <v>876</v>
      </c>
      <c r="F3" s="206" t="s">
        <v>877</v>
      </c>
      <c r="G3" s="207" t="s">
        <v>878</v>
      </c>
      <c r="H3" s="207" t="s">
        <v>879</v>
      </c>
      <c r="I3" s="208" t="s">
        <v>880</v>
      </c>
    </row>
    <row r="4" spans="1:9" ht="15" thickBot="1" x14ac:dyDescent="0.25">
      <c r="A4" s="209">
        <v>1</v>
      </c>
      <c r="B4" s="210">
        <v>2</v>
      </c>
      <c r="C4" s="211">
        <v>3</v>
      </c>
      <c r="D4" s="210">
        <v>4</v>
      </c>
      <c r="E4" s="211">
        <v>5</v>
      </c>
      <c r="F4" s="212" t="s">
        <v>881</v>
      </c>
      <c r="G4" s="213" t="s">
        <v>882</v>
      </c>
      <c r="H4" s="214">
        <v>8</v>
      </c>
      <c r="I4" s="215">
        <v>9</v>
      </c>
    </row>
    <row r="5" spans="1:9" ht="17.25" x14ac:dyDescent="0.2">
      <c r="A5" s="216" t="s">
        <v>652</v>
      </c>
      <c r="B5" s="217"/>
      <c r="C5" s="218"/>
      <c r="D5" s="217"/>
      <c r="E5" s="219"/>
      <c r="F5" s="220"/>
      <c r="G5" s="221"/>
      <c r="H5" s="222"/>
      <c r="I5" s="223"/>
    </row>
    <row r="6" spans="1:9" x14ac:dyDescent="0.2">
      <c r="A6" s="224" t="s">
        <v>883</v>
      </c>
      <c r="B6" s="225">
        <v>36991.561280000002</v>
      </c>
      <c r="C6" s="226">
        <v>41000</v>
      </c>
      <c r="D6" s="225">
        <v>41219.34261</v>
      </c>
      <c r="E6" s="227">
        <v>7.4999999999999997E-3</v>
      </c>
      <c r="F6" s="228">
        <v>41528.487679575002</v>
      </c>
      <c r="G6" s="229">
        <v>9509.5123204249976</v>
      </c>
      <c r="H6" s="275">
        <v>1</v>
      </c>
      <c r="I6" s="230">
        <v>51038</v>
      </c>
    </row>
    <row r="7" spans="1:9" x14ac:dyDescent="0.2">
      <c r="A7" s="224" t="s">
        <v>884</v>
      </c>
      <c r="B7" s="225">
        <v>145.49919</v>
      </c>
      <c r="C7" s="226">
        <v>130</v>
      </c>
      <c r="D7" s="225">
        <v>59.688800000000001</v>
      </c>
      <c r="E7" s="227"/>
      <c r="F7" s="228">
        <v>59.688800000000001</v>
      </c>
      <c r="G7" s="229">
        <v>72.911199999999994</v>
      </c>
      <c r="H7" s="275">
        <v>2</v>
      </c>
      <c r="I7" s="230">
        <v>132.6</v>
      </c>
    </row>
    <row r="8" spans="1:9" x14ac:dyDescent="0.2">
      <c r="A8" s="224" t="s">
        <v>885</v>
      </c>
      <c r="B8" s="225">
        <v>1505.5809099999999</v>
      </c>
      <c r="C8" s="226">
        <v>1400</v>
      </c>
      <c r="D8" s="225">
        <v>1626.55594</v>
      </c>
      <c r="E8" s="227"/>
      <c r="F8" s="228">
        <v>1626.55594</v>
      </c>
      <c r="G8" s="229">
        <v>-198.55593999999996</v>
      </c>
      <c r="H8" s="275"/>
      <c r="I8" s="230">
        <v>1428</v>
      </c>
    </row>
    <row r="9" spans="1:9" x14ac:dyDescent="0.2">
      <c r="A9" s="224" t="s">
        <v>886</v>
      </c>
      <c r="B9" s="225">
        <v>202.00029999999998</v>
      </c>
      <c r="C9" s="226">
        <v>154</v>
      </c>
      <c r="D9" s="225">
        <v>124.14</v>
      </c>
      <c r="E9" s="227"/>
      <c r="F9" s="228">
        <v>124.14</v>
      </c>
      <c r="G9" s="229">
        <v>1049.5</v>
      </c>
      <c r="H9" s="275"/>
      <c r="I9" s="230">
        <v>1173.6400000000001</v>
      </c>
    </row>
    <row r="10" spans="1:9" x14ac:dyDescent="0.2">
      <c r="A10" s="231" t="s">
        <v>887</v>
      </c>
      <c r="B10" s="225">
        <v>7350.4553000000005</v>
      </c>
      <c r="C10" s="226">
        <v>15728</v>
      </c>
      <c r="D10" s="225">
        <v>16091.55227</v>
      </c>
      <c r="E10" s="227"/>
      <c r="F10" s="228">
        <v>16091.55227</v>
      </c>
      <c r="G10" s="229">
        <v>-5805.592270000001</v>
      </c>
      <c r="H10" s="275">
        <v>3</v>
      </c>
      <c r="I10" s="230">
        <v>10285.959999999999</v>
      </c>
    </row>
    <row r="11" spans="1:9" x14ac:dyDescent="0.2">
      <c r="A11" s="232" t="s">
        <v>888</v>
      </c>
      <c r="B11" s="233">
        <v>46195.096980000002</v>
      </c>
      <c r="C11" s="233">
        <v>58412</v>
      </c>
      <c r="D11" s="233">
        <v>59121.279620000001</v>
      </c>
      <c r="E11" s="234">
        <v>7.4999999999999997E-3</v>
      </c>
      <c r="F11" s="234">
        <v>59430.424689575004</v>
      </c>
      <c r="G11" s="234">
        <v>4627.7753104249969</v>
      </c>
      <c r="H11" s="276"/>
      <c r="I11" s="235">
        <v>64058.2</v>
      </c>
    </row>
    <row r="12" spans="1:9" x14ac:dyDescent="0.2">
      <c r="A12" s="224" t="s">
        <v>889</v>
      </c>
      <c r="B12" s="225">
        <v>138482.39392000009</v>
      </c>
      <c r="C12" s="226">
        <v>145856</v>
      </c>
      <c r="D12" s="225">
        <v>140351.64082999996</v>
      </c>
      <c r="E12" s="227">
        <v>1.2E-2</v>
      </c>
      <c r="F12" s="228">
        <v>142035.86051995997</v>
      </c>
      <c r="G12" s="229">
        <v>6737.2594800400257</v>
      </c>
      <c r="H12" s="275">
        <v>4</v>
      </c>
      <c r="I12" s="230">
        <v>148773.12</v>
      </c>
    </row>
    <row r="13" spans="1:9" x14ac:dyDescent="0.2">
      <c r="A13" s="224" t="s">
        <v>890</v>
      </c>
      <c r="B13" s="225">
        <v>29009.355</v>
      </c>
      <c r="C13" s="226">
        <v>31781</v>
      </c>
      <c r="D13" s="225">
        <v>31126.338</v>
      </c>
      <c r="E13" s="227">
        <v>1.2E-2</v>
      </c>
      <c r="F13" s="228">
        <v>31499.854056</v>
      </c>
      <c r="G13" s="229">
        <v>916.76594399999885</v>
      </c>
      <c r="H13" s="275">
        <v>5</v>
      </c>
      <c r="I13" s="230">
        <v>32416.62</v>
      </c>
    </row>
    <row r="14" spans="1:9" x14ac:dyDescent="0.2">
      <c r="A14" s="224" t="s">
        <v>891</v>
      </c>
      <c r="B14" s="225">
        <v>5756.73182</v>
      </c>
      <c r="C14" s="226">
        <v>7714</v>
      </c>
      <c r="D14" s="225">
        <v>8063.8640600000008</v>
      </c>
      <c r="E14" s="227">
        <v>1.2E-2</v>
      </c>
      <c r="F14" s="228">
        <v>8160.630428720001</v>
      </c>
      <c r="G14" s="229">
        <v>-292.35042872000122</v>
      </c>
      <c r="H14" s="275">
        <v>6</v>
      </c>
      <c r="I14" s="230">
        <v>7868.28</v>
      </c>
    </row>
    <row r="15" spans="1:9" x14ac:dyDescent="0.2">
      <c r="A15" s="224" t="s">
        <v>892</v>
      </c>
      <c r="B15" s="225">
        <v>25237.638999999999</v>
      </c>
      <c r="C15" s="226">
        <v>26408.530999999999</v>
      </c>
      <c r="D15" s="225">
        <v>27961.973959999999</v>
      </c>
      <c r="E15" s="227"/>
      <c r="F15" s="228">
        <v>27961.973959999999</v>
      </c>
      <c r="G15" s="229">
        <v>-1025.2723399999995</v>
      </c>
      <c r="H15" s="275">
        <v>7</v>
      </c>
      <c r="I15" s="230">
        <v>26936.70162</v>
      </c>
    </row>
    <row r="16" spans="1:9" x14ac:dyDescent="0.2">
      <c r="A16" s="231" t="s">
        <v>893</v>
      </c>
      <c r="B16" s="225">
        <v>5614.3230000000003</v>
      </c>
      <c r="C16" s="226">
        <v>60</v>
      </c>
      <c r="D16" s="225">
        <v>1534.415</v>
      </c>
      <c r="E16" s="227"/>
      <c r="F16" s="228">
        <v>1534.415</v>
      </c>
      <c r="G16" s="229">
        <v>-1373.2149999999999</v>
      </c>
      <c r="H16" s="275"/>
      <c r="I16" s="230">
        <v>161.19999999999999</v>
      </c>
    </row>
    <row r="17" spans="1:9" x14ac:dyDescent="0.2">
      <c r="A17" s="232" t="s">
        <v>894</v>
      </c>
      <c r="B17" s="234">
        <v>204100.44274000009</v>
      </c>
      <c r="C17" s="234">
        <v>211819.53099999999</v>
      </c>
      <c r="D17" s="234">
        <v>209038.23184999995</v>
      </c>
      <c r="E17" s="234">
        <v>3.6000000000000004E-2</v>
      </c>
      <c r="F17" s="234">
        <v>211192.73396468</v>
      </c>
      <c r="G17" s="234">
        <v>4963.1876553200236</v>
      </c>
      <c r="H17" s="276"/>
      <c r="I17" s="235">
        <v>216155.92162000001</v>
      </c>
    </row>
    <row r="18" spans="1:9" x14ac:dyDescent="0.2">
      <c r="A18" s="224" t="s">
        <v>895</v>
      </c>
      <c r="B18" s="225">
        <v>0</v>
      </c>
      <c r="C18" s="236">
        <v>0</v>
      </c>
      <c r="D18" s="225">
        <v>0</v>
      </c>
      <c r="E18" s="237"/>
      <c r="F18" s="238">
        <v>0</v>
      </c>
      <c r="G18" s="239">
        <v>0</v>
      </c>
      <c r="H18" s="277"/>
      <c r="I18" s="240">
        <v>0</v>
      </c>
    </row>
    <row r="19" spans="1:9" x14ac:dyDescent="0.2">
      <c r="A19" s="231" t="s">
        <v>896</v>
      </c>
      <c r="B19" s="225">
        <v>18126.591260000001</v>
      </c>
      <c r="C19" s="236">
        <v>72</v>
      </c>
      <c r="D19" s="225">
        <v>69.980190000000007</v>
      </c>
      <c r="E19" s="237"/>
      <c r="F19" s="238">
        <v>69.980190000000007</v>
      </c>
      <c r="G19" s="239">
        <v>2.0198099999999926</v>
      </c>
      <c r="H19" s="277"/>
      <c r="I19" s="240">
        <v>72</v>
      </c>
    </row>
    <row r="20" spans="1:9" ht="25.5" x14ac:dyDescent="0.2">
      <c r="A20" s="232" t="s">
        <v>897</v>
      </c>
      <c r="B20" s="233">
        <v>268422.13098000007</v>
      </c>
      <c r="C20" s="233">
        <v>270303.53100000002</v>
      </c>
      <c r="D20" s="233">
        <v>268229.49165999988</v>
      </c>
      <c r="E20" s="233">
        <v>4.3500000000000004E-2</v>
      </c>
      <c r="F20" s="233">
        <v>270693.13884425495</v>
      </c>
      <c r="G20" s="233">
        <v>9592.9827757450203</v>
      </c>
      <c r="H20" s="278"/>
      <c r="I20" s="241">
        <v>280286.12161999999</v>
      </c>
    </row>
    <row r="21" spans="1:9" x14ac:dyDescent="0.2">
      <c r="A21" s="224" t="s">
        <v>898</v>
      </c>
      <c r="B21" s="225">
        <v>19279.3295</v>
      </c>
      <c r="C21" s="226">
        <v>20000</v>
      </c>
      <c r="D21" s="225">
        <v>19865.616989999999</v>
      </c>
      <c r="E21" s="242"/>
      <c r="F21" s="238">
        <v>19865.616989999999</v>
      </c>
      <c r="G21" s="239">
        <v>534.38301000000138</v>
      </c>
      <c r="H21" s="277"/>
      <c r="I21" s="240">
        <v>20400</v>
      </c>
    </row>
    <row r="22" spans="1:9" x14ac:dyDescent="0.2">
      <c r="A22" s="231" t="s">
        <v>899</v>
      </c>
      <c r="B22" s="225">
        <v>1730.6018899999999</v>
      </c>
      <c r="C22" s="226">
        <v>0</v>
      </c>
      <c r="D22" s="225">
        <v>0</v>
      </c>
      <c r="E22" s="237"/>
      <c r="F22" s="238">
        <v>0</v>
      </c>
      <c r="G22" s="239">
        <v>15000</v>
      </c>
      <c r="H22" s="277"/>
      <c r="I22" s="240">
        <v>15000</v>
      </c>
    </row>
    <row r="23" spans="1:9" x14ac:dyDescent="0.2">
      <c r="A23" s="243" t="s">
        <v>900</v>
      </c>
      <c r="B23" s="233">
        <v>289432.06237000006</v>
      </c>
      <c r="C23" s="233">
        <v>290303.53100000002</v>
      </c>
      <c r="D23" s="233">
        <v>288095.10864999989</v>
      </c>
      <c r="E23" s="233">
        <v>4.3500000000000004E-2</v>
      </c>
      <c r="F23" s="233">
        <v>290558.75583425496</v>
      </c>
      <c r="G23" s="233">
        <v>25127.365785745023</v>
      </c>
      <c r="H23" s="278"/>
      <c r="I23" s="241">
        <v>315686.12161999999</v>
      </c>
    </row>
    <row r="24" spans="1:9" x14ac:dyDescent="0.2">
      <c r="A24" s="224" t="s">
        <v>901</v>
      </c>
      <c r="B24" s="225">
        <v>0</v>
      </c>
      <c r="C24" s="226">
        <v>4660.3289999999997</v>
      </c>
      <c r="D24" s="225">
        <v>0</v>
      </c>
      <c r="E24" s="237"/>
      <c r="F24" s="238">
        <v>0</v>
      </c>
      <c r="G24" s="239">
        <v>4753.5355799999998</v>
      </c>
      <c r="H24" s="277">
        <v>8</v>
      </c>
      <c r="I24" s="240">
        <v>4753.5355799999998</v>
      </c>
    </row>
    <row r="25" spans="1:9" ht="15" thickBot="1" x14ac:dyDescent="0.25">
      <c r="A25" s="244" t="s">
        <v>902</v>
      </c>
      <c r="B25" s="245">
        <v>289432.06237000006</v>
      </c>
      <c r="C25" s="245">
        <v>294963.86000000004</v>
      </c>
      <c r="D25" s="245">
        <v>288095.10864999989</v>
      </c>
      <c r="E25" s="245">
        <v>4.3500000000000004E-2</v>
      </c>
      <c r="F25" s="245">
        <v>290558.75583425496</v>
      </c>
      <c r="G25" s="245">
        <v>29880.901365745023</v>
      </c>
      <c r="H25" s="279"/>
      <c r="I25" s="246">
        <v>320439.65720000002</v>
      </c>
    </row>
    <row r="26" spans="1:9" ht="15" thickBot="1" x14ac:dyDescent="0.25">
      <c r="A26" s="247"/>
      <c r="B26" s="248"/>
      <c r="C26" s="249"/>
      <c r="D26" s="248"/>
      <c r="E26" s="250"/>
      <c r="F26" s="249"/>
      <c r="G26" s="248"/>
      <c r="H26" s="280"/>
      <c r="I26" s="251"/>
    </row>
    <row r="27" spans="1:9" ht="17.25" x14ac:dyDescent="0.2">
      <c r="A27" s="252" t="s">
        <v>903</v>
      </c>
      <c r="B27" s="253"/>
      <c r="C27" s="254"/>
      <c r="D27" s="253"/>
      <c r="E27" s="255"/>
      <c r="F27" s="253"/>
      <c r="G27" s="254"/>
      <c r="H27" s="281"/>
      <c r="I27" s="256"/>
    </row>
    <row r="28" spans="1:9" x14ac:dyDescent="0.2">
      <c r="A28" s="224" t="s">
        <v>904</v>
      </c>
      <c r="B28" s="257">
        <v>25387.305769999999</v>
      </c>
      <c r="C28" s="258">
        <v>28179</v>
      </c>
      <c r="D28" s="259">
        <v>27086.104160000006</v>
      </c>
      <c r="E28" s="260">
        <v>0.02</v>
      </c>
      <c r="F28" s="257">
        <v>27627.826243200008</v>
      </c>
      <c r="G28" s="261">
        <v>812.84375679998993</v>
      </c>
      <c r="H28" s="282">
        <v>9</v>
      </c>
      <c r="I28" s="263">
        <v>28440.67</v>
      </c>
    </row>
    <row r="29" spans="1:9" x14ac:dyDescent="0.2">
      <c r="A29" s="224" t="s">
        <v>905</v>
      </c>
      <c r="B29" s="257">
        <v>31423.266680000001</v>
      </c>
      <c r="C29" s="258">
        <v>31807</v>
      </c>
      <c r="D29" s="264">
        <v>36704.66704</v>
      </c>
      <c r="E29" s="260"/>
      <c r="F29" s="257">
        <v>30254</v>
      </c>
      <c r="G29" s="261">
        <v>91.93999999999869</v>
      </c>
      <c r="H29" s="282">
        <v>10</v>
      </c>
      <c r="I29" s="263">
        <v>30345.94</v>
      </c>
    </row>
    <row r="30" spans="1:9" x14ac:dyDescent="0.2">
      <c r="A30" s="231" t="s">
        <v>884</v>
      </c>
      <c r="B30" s="264">
        <v>0</v>
      </c>
      <c r="C30" s="258">
        <v>0</v>
      </c>
      <c r="D30" s="264"/>
      <c r="E30" s="260"/>
      <c r="F30" s="257">
        <v>0</v>
      </c>
      <c r="G30" s="261">
        <v>0</v>
      </c>
      <c r="H30" s="282"/>
      <c r="I30" s="263">
        <v>0</v>
      </c>
    </row>
    <row r="31" spans="1:9" x14ac:dyDescent="0.2">
      <c r="A31" s="232" t="s">
        <v>906</v>
      </c>
      <c r="B31" s="265">
        <v>56810.57245</v>
      </c>
      <c r="C31" s="265">
        <v>59986</v>
      </c>
      <c r="D31" s="265">
        <v>63790.771200000003</v>
      </c>
      <c r="E31" s="265">
        <v>0.02</v>
      </c>
      <c r="F31" s="265">
        <v>57881.826243200005</v>
      </c>
      <c r="G31" s="265">
        <v>904.78375679998862</v>
      </c>
      <c r="H31" s="283"/>
      <c r="I31" s="266">
        <v>58786.61</v>
      </c>
    </row>
    <row r="32" spans="1:9" x14ac:dyDescent="0.2">
      <c r="A32" s="224" t="s">
        <v>907</v>
      </c>
      <c r="B32" s="257">
        <v>98593.246509999997</v>
      </c>
      <c r="C32" s="258">
        <v>109879</v>
      </c>
      <c r="D32" s="259">
        <v>107971.29134000004</v>
      </c>
      <c r="E32" s="260">
        <v>0.02</v>
      </c>
      <c r="F32" s="257">
        <v>110130.71716680004</v>
      </c>
      <c r="G32" s="261">
        <v>-1070.1591668000328</v>
      </c>
      <c r="H32" s="282">
        <v>11</v>
      </c>
      <c r="I32" s="263">
        <v>109060.558</v>
      </c>
    </row>
    <row r="33" spans="1:9" x14ac:dyDescent="0.2">
      <c r="A33" s="231" t="s">
        <v>908</v>
      </c>
      <c r="B33" s="257">
        <v>57608.936470000008</v>
      </c>
      <c r="C33" s="258">
        <v>58839</v>
      </c>
      <c r="D33" s="264">
        <v>54895.053589999989</v>
      </c>
      <c r="E33" s="260"/>
      <c r="F33" s="257">
        <v>54895.053589999989</v>
      </c>
      <c r="G33" s="261">
        <v>2508.7264100000102</v>
      </c>
      <c r="H33" s="282"/>
      <c r="I33" s="263">
        <v>57403.78</v>
      </c>
    </row>
    <row r="34" spans="1:9" x14ac:dyDescent="0.2">
      <c r="A34" s="232" t="s">
        <v>909</v>
      </c>
      <c r="B34" s="265">
        <v>156202.18298000001</v>
      </c>
      <c r="C34" s="265">
        <v>168718</v>
      </c>
      <c r="D34" s="265">
        <v>162866.34493000002</v>
      </c>
      <c r="E34" s="265">
        <v>0.02</v>
      </c>
      <c r="F34" s="265">
        <v>165025.77075680002</v>
      </c>
      <c r="G34" s="265">
        <v>1438.5672431999774</v>
      </c>
      <c r="H34" s="283"/>
      <c r="I34" s="266">
        <v>166464.33799999999</v>
      </c>
    </row>
    <row r="35" spans="1:9" x14ac:dyDescent="0.2">
      <c r="A35" s="224" t="s">
        <v>910</v>
      </c>
      <c r="B35" s="257">
        <v>18535.319390000004</v>
      </c>
      <c r="C35" s="258">
        <v>19427</v>
      </c>
      <c r="D35" s="259">
        <v>19558.706370000004</v>
      </c>
      <c r="E35" s="260">
        <v>0.02</v>
      </c>
      <c r="F35" s="257">
        <v>19949.880497400005</v>
      </c>
      <c r="G35" s="261">
        <v>-223.92149740000605</v>
      </c>
      <c r="H35" s="282"/>
      <c r="I35" s="263">
        <v>19725.958999999999</v>
      </c>
    </row>
    <row r="36" spans="1:9" x14ac:dyDescent="0.2">
      <c r="A36" s="231" t="s">
        <v>911</v>
      </c>
      <c r="B36" s="257">
        <v>26672.454380000003</v>
      </c>
      <c r="C36" s="258">
        <v>30475</v>
      </c>
      <c r="D36" s="264">
        <v>28412.183059999992</v>
      </c>
      <c r="E36" s="260"/>
      <c r="F36" s="257">
        <v>28412.183059999992</v>
      </c>
      <c r="G36" s="261">
        <v>-412.56847999999445</v>
      </c>
      <c r="H36" s="282">
        <v>12</v>
      </c>
      <c r="I36" s="263">
        <v>27999.614579999998</v>
      </c>
    </row>
    <row r="37" spans="1:9" x14ac:dyDescent="0.2">
      <c r="A37" s="232" t="s">
        <v>912</v>
      </c>
      <c r="B37" s="265">
        <v>45207.773770000007</v>
      </c>
      <c r="C37" s="265">
        <v>49902</v>
      </c>
      <c r="D37" s="265">
        <v>47970.889429999996</v>
      </c>
      <c r="E37" s="265">
        <v>0.02</v>
      </c>
      <c r="F37" s="265">
        <v>48362.063557399997</v>
      </c>
      <c r="G37" s="265">
        <v>-636.4899774000005</v>
      </c>
      <c r="H37" s="283"/>
      <c r="I37" s="266">
        <v>47725.573579999997</v>
      </c>
    </row>
    <row r="38" spans="1:9" x14ac:dyDescent="0.2">
      <c r="A38" s="224" t="s">
        <v>913</v>
      </c>
      <c r="B38" s="257">
        <v>1028.6984</v>
      </c>
      <c r="C38" s="258">
        <v>661</v>
      </c>
      <c r="D38" s="259">
        <v>640.84669000000008</v>
      </c>
      <c r="E38" s="260"/>
      <c r="F38" s="257">
        <v>640.84669000000008</v>
      </c>
      <c r="G38" s="261">
        <v>-217.84669000000008</v>
      </c>
      <c r="H38" s="282"/>
      <c r="I38" s="263">
        <v>423</v>
      </c>
    </row>
    <row r="39" spans="1:9" x14ac:dyDescent="0.2">
      <c r="A39" s="231" t="s">
        <v>914</v>
      </c>
      <c r="B39" s="257">
        <v>21196.324969999998</v>
      </c>
      <c r="C39" s="258">
        <v>3217</v>
      </c>
      <c r="D39" s="259">
        <v>2637.4985699999997</v>
      </c>
      <c r="E39" s="260"/>
      <c r="F39" s="257">
        <v>2637.4985699999997</v>
      </c>
      <c r="G39" s="261">
        <v>2379.5014300000003</v>
      </c>
      <c r="H39" s="282"/>
      <c r="I39" s="263">
        <v>5017</v>
      </c>
    </row>
    <row r="40" spans="1:9" x14ac:dyDescent="0.2">
      <c r="A40" s="232" t="s">
        <v>915</v>
      </c>
      <c r="B40" s="265">
        <v>22225.023369999999</v>
      </c>
      <c r="C40" s="265">
        <v>3878</v>
      </c>
      <c r="D40" s="265">
        <v>3278.3452600000001</v>
      </c>
      <c r="E40" s="265">
        <v>0</v>
      </c>
      <c r="F40" s="265">
        <v>3278.3452600000001</v>
      </c>
      <c r="G40" s="265">
        <v>2161.6547399999999</v>
      </c>
      <c r="H40" s="283"/>
      <c r="I40" s="266">
        <v>5440</v>
      </c>
    </row>
    <row r="41" spans="1:9" x14ac:dyDescent="0.2">
      <c r="A41" s="224" t="s">
        <v>79</v>
      </c>
      <c r="B41" s="257">
        <v>1770.9721400000001</v>
      </c>
      <c r="C41" s="258">
        <v>1930</v>
      </c>
      <c r="D41" s="264">
        <v>1714.9686299999998</v>
      </c>
      <c r="E41" s="260"/>
      <c r="F41" s="257">
        <v>1714.9686299999998</v>
      </c>
      <c r="G41" s="261">
        <v>-145.36862999999994</v>
      </c>
      <c r="H41" s="282"/>
      <c r="I41" s="263">
        <v>1569.6</v>
      </c>
    </row>
    <row r="42" spans="1:9" x14ac:dyDescent="0.2">
      <c r="A42" s="224" t="s">
        <v>916</v>
      </c>
      <c r="B42" s="257">
        <v>0</v>
      </c>
      <c r="C42" s="258">
        <v>0</v>
      </c>
      <c r="D42" s="264">
        <v>0</v>
      </c>
      <c r="E42" s="260"/>
      <c r="F42" s="257">
        <v>0</v>
      </c>
      <c r="G42" s="261">
        <v>300</v>
      </c>
      <c r="H42" s="282"/>
      <c r="I42" s="263">
        <v>300</v>
      </c>
    </row>
    <row r="43" spans="1:9" x14ac:dyDescent="0.2">
      <c r="A43" s="231" t="s">
        <v>917</v>
      </c>
      <c r="B43" s="264">
        <v>552.673</v>
      </c>
      <c r="C43" s="262">
        <v>80</v>
      </c>
      <c r="D43" s="264">
        <v>2391.7408300000002</v>
      </c>
      <c r="E43" s="267"/>
      <c r="F43" s="257">
        <v>2391.7408300000002</v>
      </c>
      <c r="G43" s="261">
        <v>-2391.7408300000002</v>
      </c>
      <c r="H43" s="282"/>
      <c r="I43" s="263">
        <v>0</v>
      </c>
    </row>
    <row r="44" spans="1:9" ht="25.5" x14ac:dyDescent="0.2">
      <c r="A44" s="232" t="s">
        <v>918</v>
      </c>
      <c r="B44" s="265">
        <v>282769.19771000009</v>
      </c>
      <c r="C44" s="265">
        <v>284494</v>
      </c>
      <c r="D44" s="265">
        <v>282013.06028000003</v>
      </c>
      <c r="E44" s="265">
        <v>0.06</v>
      </c>
      <c r="F44" s="265">
        <v>278654.71527740004</v>
      </c>
      <c r="G44" s="265">
        <v>1631.4063025999653</v>
      </c>
      <c r="H44" s="283"/>
      <c r="I44" s="266">
        <v>280286.12157999998</v>
      </c>
    </row>
    <row r="45" spans="1:9" x14ac:dyDescent="0.2">
      <c r="A45" s="224" t="s">
        <v>919</v>
      </c>
      <c r="B45" s="257">
        <v>19279.3295</v>
      </c>
      <c r="C45" s="258">
        <v>20000</v>
      </c>
      <c r="D45" s="264">
        <v>19865.616989999999</v>
      </c>
      <c r="E45" s="267"/>
      <c r="F45" s="257">
        <v>19865.616989999999</v>
      </c>
      <c r="G45" s="261">
        <v>534.38301000000138</v>
      </c>
      <c r="H45" s="282"/>
      <c r="I45" s="263">
        <v>20400</v>
      </c>
    </row>
    <row r="46" spans="1:9" x14ac:dyDescent="0.2">
      <c r="A46" s="231" t="s">
        <v>920</v>
      </c>
      <c r="B46" s="264">
        <v>1730.6018899999999</v>
      </c>
      <c r="C46" s="258">
        <v>0</v>
      </c>
      <c r="D46" s="264">
        <v>0</v>
      </c>
      <c r="E46" s="267"/>
      <c r="F46" s="257">
        <v>0</v>
      </c>
      <c r="G46" s="261">
        <v>15000</v>
      </c>
      <c r="H46" s="282"/>
      <c r="I46" s="263">
        <v>15000</v>
      </c>
    </row>
    <row r="47" spans="1:9" x14ac:dyDescent="0.2">
      <c r="A47" s="243" t="s">
        <v>921</v>
      </c>
      <c r="B47" s="265">
        <v>303779.12910000008</v>
      </c>
      <c r="C47" s="265">
        <v>304494</v>
      </c>
      <c r="D47" s="265">
        <v>301878.67727000004</v>
      </c>
      <c r="E47" s="265">
        <v>0.18</v>
      </c>
      <c r="F47" s="265">
        <v>298520.33226740005</v>
      </c>
      <c r="G47" s="265">
        <v>17165.789312599965</v>
      </c>
      <c r="H47" s="283"/>
      <c r="I47" s="266">
        <v>315686.12157999998</v>
      </c>
    </row>
    <row r="48" spans="1:9" x14ac:dyDescent="0.2">
      <c r="A48" s="224" t="s">
        <v>922</v>
      </c>
      <c r="B48" s="264">
        <v>0</v>
      </c>
      <c r="C48" s="258">
        <v>4660.3289999999997</v>
      </c>
      <c r="D48" s="264">
        <v>0</v>
      </c>
      <c r="E48" s="267"/>
      <c r="F48" s="257">
        <v>0</v>
      </c>
      <c r="G48" s="261">
        <v>4753.5355799999998</v>
      </c>
      <c r="H48" s="282">
        <v>13</v>
      </c>
      <c r="I48" s="263">
        <v>4753.5355799999998</v>
      </c>
    </row>
    <row r="49" spans="1:9" x14ac:dyDescent="0.2">
      <c r="A49" s="268" t="s">
        <v>923</v>
      </c>
      <c r="B49" s="269">
        <v>303779.12910000008</v>
      </c>
      <c r="C49" s="269">
        <v>309154.32900000003</v>
      </c>
      <c r="D49" s="269">
        <v>301878.67727000004</v>
      </c>
      <c r="E49" s="269">
        <v>0.18</v>
      </c>
      <c r="F49" s="269">
        <v>298520.33226740005</v>
      </c>
      <c r="G49" s="269">
        <v>21919.324892599965</v>
      </c>
      <c r="H49" s="284"/>
      <c r="I49" s="270">
        <v>320439.65716</v>
      </c>
    </row>
    <row r="50" spans="1:9" ht="15" thickBot="1" x14ac:dyDescent="0.25">
      <c r="A50" s="271" t="s">
        <v>924</v>
      </c>
      <c r="B50" s="272">
        <v>-14347.06673000002</v>
      </c>
      <c r="C50" s="272">
        <v>-14190.468999999983</v>
      </c>
      <c r="D50" s="272">
        <v>-13783.568620000151</v>
      </c>
      <c r="E50" s="272">
        <v>-0.13649999999999998</v>
      </c>
      <c r="F50" s="272"/>
      <c r="G50" s="272">
        <v>7961.5764731450581</v>
      </c>
      <c r="H50" s="285"/>
      <c r="I50" s="273">
        <v>4.0000013541430235E-5</v>
      </c>
    </row>
    <row r="51" spans="1:9" ht="15" thickTop="1" x14ac:dyDescent="0.2"/>
    <row r="52" spans="1:9" ht="18" x14ac:dyDescent="0.25">
      <c r="A52" s="290" t="s">
        <v>926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8"/>
  <sheetViews>
    <sheetView rightToLeft="1" workbookViewId="0">
      <selection activeCell="B376" sqref="B376"/>
    </sheetView>
  </sheetViews>
  <sheetFormatPr defaultRowHeight="14.25" x14ac:dyDescent="0.2"/>
  <cols>
    <col min="1" max="1" width="4.25" customWidth="1"/>
    <col min="2" max="2" width="6.875" customWidth="1"/>
    <col min="3" max="3" width="7.75" customWidth="1"/>
    <col min="4" max="4" width="25.5" bestFit="1" customWidth="1"/>
    <col min="5" max="7" width="14.5" bestFit="1" customWidth="1"/>
  </cols>
  <sheetData>
    <row r="1" spans="1:7" x14ac:dyDescent="0.2">
      <c r="A1" s="136" t="s">
        <v>0</v>
      </c>
      <c r="B1" s="136" t="s">
        <v>1</v>
      </c>
      <c r="C1" s="136" t="s">
        <v>651</v>
      </c>
      <c r="D1" s="136" t="s">
        <v>2</v>
      </c>
      <c r="E1" s="137" t="s">
        <v>5</v>
      </c>
      <c r="F1" s="137" t="s">
        <v>6</v>
      </c>
      <c r="G1" s="137" t="s">
        <v>7</v>
      </c>
    </row>
    <row r="2" spans="1:7" x14ac:dyDescent="0.2">
      <c r="A2" s="138"/>
      <c r="B2" s="138"/>
      <c r="C2" s="139"/>
      <c r="D2" s="140"/>
      <c r="E2" s="138"/>
      <c r="F2" s="138"/>
      <c r="G2" s="138"/>
    </row>
    <row r="3" spans="1:7" x14ac:dyDescent="0.2">
      <c r="A3" s="37"/>
      <c r="B3" s="37"/>
      <c r="C3" s="141"/>
      <c r="D3" s="142" t="s">
        <v>652</v>
      </c>
      <c r="E3" s="40"/>
      <c r="F3" s="40"/>
      <c r="G3" s="40"/>
    </row>
    <row r="4" spans="1:7" x14ac:dyDescent="0.2">
      <c r="A4" s="37"/>
      <c r="B4" s="37"/>
      <c r="C4" s="141"/>
      <c r="D4" s="142" t="s">
        <v>653</v>
      </c>
      <c r="E4" s="40"/>
      <c r="F4" s="40"/>
      <c r="G4" s="40"/>
    </row>
    <row r="5" spans="1:7" x14ac:dyDescent="0.2">
      <c r="A5" s="37"/>
      <c r="B5" s="37"/>
      <c r="C5" s="141"/>
      <c r="D5" s="143"/>
      <c r="E5" s="40"/>
      <c r="F5" s="40"/>
      <c r="G5" s="40"/>
    </row>
    <row r="6" spans="1:7" x14ac:dyDescent="0.2">
      <c r="A6" s="144">
        <v>110</v>
      </c>
      <c r="B6" s="144">
        <v>111100</v>
      </c>
      <c r="C6" s="295" t="s">
        <v>653</v>
      </c>
      <c r="D6" s="145" t="s">
        <v>654</v>
      </c>
      <c r="E6" s="146">
        <v>24830000</v>
      </c>
      <c r="F6" s="146">
        <v>24905453.460000001</v>
      </c>
      <c r="G6" s="146">
        <v>32008000</v>
      </c>
    </row>
    <row r="7" spans="1:7" x14ac:dyDescent="0.2">
      <c r="A7" s="144">
        <v>110</v>
      </c>
      <c r="B7" s="144">
        <v>111300</v>
      </c>
      <c r="C7" s="296"/>
      <c r="D7" s="145" t="s">
        <v>655</v>
      </c>
      <c r="E7" s="146">
        <v>11060000</v>
      </c>
      <c r="F7" s="146">
        <v>11221442.32</v>
      </c>
      <c r="G7" s="146">
        <v>13211000</v>
      </c>
    </row>
    <row r="8" spans="1:7" x14ac:dyDescent="0.2">
      <c r="A8" s="144">
        <v>110</v>
      </c>
      <c r="B8" s="144">
        <v>111200</v>
      </c>
      <c r="C8" s="296"/>
      <c r="D8" s="145" t="s">
        <v>656</v>
      </c>
      <c r="E8" s="146">
        <v>3710000</v>
      </c>
      <c r="F8" s="146">
        <v>3713316.47</v>
      </c>
      <c r="G8" s="146">
        <v>4048000</v>
      </c>
    </row>
    <row r="9" spans="1:7" x14ac:dyDescent="0.2">
      <c r="A9" s="144">
        <v>110</v>
      </c>
      <c r="B9" s="144">
        <v>111400</v>
      </c>
      <c r="C9" s="296"/>
      <c r="D9" s="145" t="s">
        <v>657</v>
      </c>
      <c r="E9" s="146">
        <v>1400000</v>
      </c>
      <c r="F9" s="146">
        <v>1379130.36</v>
      </c>
      <c r="G9" s="146">
        <v>1771000</v>
      </c>
    </row>
    <row r="10" spans="1:7" x14ac:dyDescent="0.2">
      <c r="A10" s="147">
        <v>110</v>
      </c>
      <c r="B10" s="147">
        <v>115000</v>
      </c>
      <c r="C10" s="296"/>
      <c r="D10" s="148" t="s">
        <v>658</v>
      </c>
      <c r="E10" s="149">
        <v>20000000</v>
      </c>
      <c r="F10" s="149">
        <v>19865616.989999998</v>
      </c>
      <c r="G10" s="149">
        <v>20400000</v>
      </c>
    </row>
    <row r="11" spans="1:7" x14ac:dyDescent="0.2">
      <c r="A11" s="151"/>
      <c r="B11" s="151"/>
      <c r="C11" s="297"/>
      <c r="D11" s="152" t="s">
        <v>659</v>
      </c>
      <c r="E11" s="153">
        <f>SUBTOTAL(9,E6:E10)</f>
        <v>61000000</v>
      </c>
      <c r="F11" s="153">
        <f>SUBTOTAL(9,F6:F10)</f>
        <v>61084959.599999994</v>
      </c>
      <c r="G11" s="153">
        <f>SUBTOTAL(9,G6:G10)</f>
        <v>71438000</v>
      </c>
    </row>
    <row r="12" spans="1:7" x14ac:dyDescent="0.2">
      <c r="A12" s="37"/>
      <c r="B12" s="37"/>
      <c r="C12" s="141"/>
      <c r="D12" s="143"/>
      <c r="E12" s="154"/>
      <c r="F12" s="154"/>
      <c r="G12" s="154"/>
    </row>
    <row r="13" spans="1:7" x14ac:dyDescent="0.2">
      <c r="A13" s="37"/>
      <c r="B13" s="37"/>
      <c r="C13" s="141"/>
      <c r="D13" s="142" t="s">
        <v>660</v>
      </c>
      <c r="E13" s="41"/>
      <c r="F13" s="41"/>
      <c r="G13" s="41"/>
    </row>
    <row r="14" spans="1:7" x14ac:dyDescent="0.2">
      <c r="A14" s="37"/>
      <c r="B14" s="37"/>
      <c r="C14" s="141"/>
      <c r="D14" s="143"/>
      <c r="E14" s="41"/>
      <c r="F14" s="41"/>
      <c r="G14" s="41"/>
    </row>
    <row r="15" spans="1:7" x14ac:dyDescent="0.2">
      <c r="A15" s="144">
        <v>220</v>
      </c>
      <c r="B15" s="144">
        <v>121000</v>
      </c>
      <c r="C15" s="295" t="s">
        <v>660</v>
      </c>
      <c r="D15" s="145" t="s">
        <v>661</v>
      </c>
      <c r="E15" s="146">
        <v>35000</v>
      </c>
      <c r="F15" s="146">
        <v>2314.77</v>
      </c>
      <c r="G15" s="146">
        <v>35700</v>
      </c>
    </row>
    <row r="16" spans="1:7" x14ac:dyDescent="0.2">
      <c r="A16" s="144">
        <v>220</v>
      </c>
      <c r="B16" s="144">
        <v>122000</v>
      </c>
      <c r="C16" s="296"/>
      <c r="D16" s="145" t="s">
        <v>662</v>
      </c>
      <c r="E16" s="146">
        <v>40000</v>
      </c>
      <c r="F16" s="146">
        <v>31322.23</v>
      </c>
      <c r="G16" s="146">
        <v>500800</v>
      </c>
    </row>
    <row r="17" spans="1:7" x14ac:dyDescent="0.2">
      <c r="A17" s="144">
        <v>220</v>
      </c>
      <c r="B17" s="144">
        <v>122100</v>
      </c>
      <c r="C17" s="296"/>
      <c r="D17" s="145" t="s">
        <v>663</v>
      </c>
      <c r="E17" s="146">
        <v>255000</v>
      </c>
      <c r="F17" s="146">
        <v>352682.08</v>
      </c>
      <c r="G17" s="146">
        <v>260100</v>
      </c>
    </row>
    <row r="18" spans="1:7" x14ac:dyDescent="0.2">
      <c r="A18" s="144">
        <v>220</v>
      </c>
      <c r="B18" s="144">
        <v>129000</v>
      </c>
      <c r="C18" s="296"/>
      <c r="D18" s="145" t="s">
        <v>664</v>
      </c>
      <c r="E18" s="146">
        <v>15000</v>
      </c>
      <c r="F18" s="146">
        <v>17939.82</v>
      </c>
      <c r="G18" s="146">
        <v>15300</v>
      </c>
    </row>
    <row r="19" spans="1:7" x14ac:dyDescent="0.2">
      <c r="A19" s="144">
        <v>290</v>
      </c>
      <c r="B19" s="144">
        <v>129000</v>
      </c>
      <c r="C19" s="296"/>
      <c r="D19" s="145" t="s">
        <v>665</v>
      </c>
      <c r="E19" s="146">
        <v>120000</v>
      </c>
      <c r="F19" s="146">
        <v>220622.65</v>
      </c>
      <c r="G19" s="146">
        <v>122400</v>
      </c>
    </row>
    <row r="20" spans="1:7" x14ac:dyDescent="0.2">
      <c r="A20" s="151"/>
      <c r="B20" s="151"/>
      <c r="C20" s="297"/>
      <c r="D20" s="152" t="s">
        <v>659</v>
      </c>
      <c r="E20" s="153">
        <f>SUBTOTAL(9,E15:E19)</f>
        <v>465000</v>
      </c>
      <c r="F20" s="153">
        <f>SUBTOTAL(9,F15:F19)</f>
        <v>624881.55000000005</v>
      </c>
      <c r="G20" s="153">
        <f>SUBTOTAL(9,G15:G19)</f>
        <v>934300</v>
      </c>
    </row>
    <row r="21" spans="1:7" x14ac:dyDescent="0.2">
      <c r="A21" s="37"/>
      <c r="B21" s="37"/>
      <c r="C21" s="141"/>
      <c r="D21" s="143"/>
      <c r="E21" s="41"/>
      <c r="F21" s="41"/>
      <c r="G21" s="41"/>
    </row>
    <row r="22" spans="1:7" x14ac:dyDescent="0.2">
      <c r="A22" s="37"/>
      <c r="B22" s="37"/>
      <c r="C22" s="141"/>
      <c r="D22" s="142" t="s">
        <v>666</v>
      </c>
      <c r="E22" s="41"/>
      <c r="F22" s="41"/>
      <c r="G22" s="41"/>
    </row>
    <row r="23" spans="1:7" x14ac:dyDescent="0.2">
      <c r="A23" s="37"/>
      <c r="B23" s="37"/>
      <c r="C23" s="141"/>
      <c r="D23" s="143"/>
      <c r="E23" s="41"/>
      <c r="F23" s="41"/>
      <c r="G23" s="41"/>
    </row>
    <row r="24" spans="1:7" x14ac:dyDescent="0.2">
      <c r="A24" s="147">
        <v>590</v>
      </c>
      <c r="B24" s="147">
        <v>157000</v>
      </c>
      <c r="C24" s="298" t="s">
        <v>666</v>
      </c>
      <c r="D24" s="148" t="s">
        <v>667</v>
      </c>
      <c r="E24" s="149">
        <v>88000</v>
      </c>
      <c r="F24" s="149">
        <v>86340.45</v>
      </c>
      <c r="G24" s="149">
        <v>89760</v>
      </c>
    </row>
    <row r="25" spans="1:7" x14ac:dyDescent="0.2">
      <c r="A25" s="151"/>
      <c r="B25" s="151"/>
      <c r="C25" s="299"/>
      <c r="D25" s="152" t="s">
        <v>659</v>
      </c>
      <c r="E25" s="153">
        <f>(SUBTOTAL(9,E24))</f>
        <v>88000</v>
      </c>
      <c r="F25" s="153">
        <f>SUBTOTAL(9,F24)</f>
        <v>86340.45</v>
      </c>
      <c r="G25" s="153">
        <f>(SUBTOTAL(9,G24))</f>
        <v>89760</v>
      </c>
    </row>
    <row r="26" spans="1:7" x14ac:dyDescent="0.2">
      <c r="A26" s="37"/>
      <c r="B26" s="37"/>
      <c r="C26" s="141"/>
      <c r="D26" s="143"/>
      <c r="E26" s="41"/>
      <c r="F26" s="41"/>
      <c r="G26" s="41"/>
    </row>
    <row r="27" spans="1:7" x14ac:dyDescent="0.2">
      <c r="A27" s="37"/>
      <c r="B27" s="37"/>
      <c r="C27" s="141"/>
      <c r="D27" s="142" t="s">
        <v>668</v>
      </c>
      <c r="E27" s="41"/>
      <c r="F27" s="41"/>
      <c r="G27" s="41"/>
    </row>
    <row r="28" spans="1:7" x14ac:dyDescent="0.2">
      <c r="A28" s="37"/>
      <c r="B28" s="37"/>
      <c r="C28" s="141"/>
      <c r="D28" s="143"/>
      <c r="E28" s="41"/>
      <c r="F28" s="41"/>
      <c r="G28" s="41"/>
    </row>
    <row r="29" spans="1:7" x14ac:dyDescent="0.2">
      <c r="A29" s="144">
        <v>910</v>
      </c>
      <c r="B29" s="144">
        <v>191000</v>
      </c>
      <c r="C29" s="298" t="s">
        <v>668</v>
      </c>
      <c r="D29" s="145" t="s">
        <v>669</v>
      </c>
      <c r="E29" s="146">
        <v>26408531</v>
      </c>
      <c r="F29" s="146">
        <v>27961973.960000001</v>
      </c>
      <c r="G29" s="146">
        <v>26936701.620000001</v>
      </c>
    </row>
    <row r="30" spans="1:7" x14ac:dyDescent="0.2">
      <c r="A30" s="144">
        <v>910</v>
      </c>
      <c r="B30" s="144">
        <v>192000</v>
      </c>
      <c r="C30" s="300"/>
      <c r="D30" s="145" t="s">
        <v>670</v>
      </c>
      <c r="E30" s="146">
        <v>60000</v>
      </c>
      <c r="F30" s="146">
        <v>1534415</v>
      </c>
      <c r="G30" s="146">
        <v>161200</v>
      </c>
    </row>
    <row r="31" spans="1:7" x14ac:dyDescent="0.2">
      <c r="A31" s="147">
        <v>910</v>
      </c>
      <c r="B31" s="147">
        <v>198000</v>
      </c>
      <c r="C31" s="300"/>
      <c r="D31" s="148" t="s">
        <v>671</v>
      </c>
      <c r="E31" s="149">
        <v>4660329</v>
      </c>
      <c r="F31" s="149">
        <v>0</v>
      </c>
      <c r="G31" s="149">
        <v>4753535.58</v>
      </c>
    </row>
    <row r="32" spans="1:7" x14ac:dyDescent="0.2">
      <c r="A32" s="151"/>
      <c r="B32" s="151"/>
      <c r="C32" s="299"/>
      <c r="D32" s="152" t="s">
        <v>659</v>
      </c>
      <c r="E32" s="153">
        <f>(SUBTOTAL(9,E29:E31))</f>
        <v>31128860</v>
      </c>
      <c r="F32" s="153">
        <f>SUBTOTAL(9,F29:F31)</f>
        <v>29496388.960000001</v>
      </c>
      <c r="G32" s="153">
        <f>(SUBTOTAL(9,G29:G31))</f>
        <v>31851437.200000003</v>
      </c>
    </row>
    <row r="33" spans="1:8" x14ac:dyDescent="0.2">
      <c r="A33" s="37"/>
      <c r="B33" s="37"/>
      <c r="C33" s="141"/>
      <c r="D33" s="143"/>
      <c r="E33" s="41"/>
      <c r="F33" s="41"/>
      <c r="G33" s="41"/>
    </row>
    <row r="34" spans="1:8" x14ac:dyDescent="0.2">
      <c r="A34" s="158"/>
      <c r="B34" s="158"/>
      <c r="C34" s="159"/>
      <c r="D34" s="158" t="s">
        <v>672</v>
      </c>
      <c r="E34" s="160">
        <f>SUBTOTAL(9,E6:E32)</f>
        <v>92681860</v>
      </c>
      <c r="F34" s="160">
        <f>SUBTOTAL(9,F6:F32)</f>
        <v>91292570.560000002</v>
      </c>
      <c r="G34" s="160">
        <f>SUBTOTAL(9,G6:G32)</f>
        <v>104313497.2</v>
      </c>
      <c r="H34" s="41"/>
    </row>
    <row r="35" spans="1:8" x14ac:dyDescent="0.2">
      <c r="A35" s="37"/>
      <c r="B35" s="37"/>
      <c r="C35" s="141"/>
      <c r="D35" s="143"/>
      <c r="E35" s="41"/>
      <c r="F35" s="41"/>
      <c r="G35" s="41"/>
    </row>
    <row r="36" spans="1:8" x14ac:dyDescent="0.2">
      <c r="A36" s="37"/>
      <c r="B36" s="37"/>
      <c r="C36" s="141"/>
      <c r="D36" s="142" t="s">
        <v>673</v>
      </c>
      <c r="E36" s="41"/>
      <c r="F36" s="41"/>
      <c r="G36" s="41"/>
    </row>
    <row r="37" spans="1:8" x14ac:dyDescent="0.2">
      <c r="A37" s="37"/>
      <c r="B37" s="37"/>
      <c r="C37" s="141"/>
      <c r="D37" s="142" t="s">
        <v>93</v>
      </c>
      <c r="E37" s="41"/>
      <c r="F37" s="41"/>
      <c r="G37" s="41"/>
    </row>
    <row r="38" spans="1:8" x14ac:dyDescent="0.2">
      <c r="A38" s="37"/>
      <c r="B38" s="37"/>
      <c r="C38" s="141"/>
      <c r="D38" s="143"/>
      <c r="E38" s="41"/>
      <c r="F38" s="41"/>
      <c r="G38" s="41"/>
    </row>
    <row r="39" spans="1:8" x14ac:dyDescent="0.2">
      <c r="A39" s="144">
        <v>990</v>
      </c>
      <c r="B39" s="144">
        <v>221000</v>
      </c>
      <c r="C39" s="295" t="s">
        <v>93</v>
      </c>
      <c r="D39" s="145" t="s">
        <v>674</v>
      </c>
      <c r="E39" s="146">
        <v>1200000</v>
      </c>
      <c r="F39" s="146">
        <v>561992</v>
      </c>
      <c r="G39" s="146">
        <v>1224000</v>
      </c>
    </row>
    <row r="40" spans="1:8" x14ac:dyDescent="0.2">
      <c r="A40" s="144">
        <v>290</v>
      </c>
      <c r="B40" s="144">
        <v>222000</v>
      </c>
      <c r="C40" s="296"/>
      <c r="D40" s="145" t="s">
        <v>675</v>
      </c>
      <c r="E40" s="146">
        <v>0</v>
      </c>
      <c r="F40" s="146">
        <v>7949.53</v>
      </c>
      <c r="G40" s="146">
        <v>300000</v>
      </c>
    </row>
    <row r="41" spans="1:8" x14ac:dyDescent="0.2">
      <c r="A41" s="144">
        <v>990</v>
      </c>
      <c r="B41" s="144">
        <v>222000</v>
      </c>
      <c r="C41" s="296"/>
      <c r="D41" s="145" t="s">
        <v>147</v>
      </c>
      <c r="E41" s="146">
        <v>300000</v>
      </c>
      <c r="F41" s="146">
        <v>411278</v>
      </c>
      <c r="G41" s="146">
        <v>306000</v>
      </c>
    </row>
    <row r="42" spans="1:8" x14ac:dyDescent="0.2">
      <c r="A42" s="144">
        <v>590</v>
      </c>
      <c r="B42" s="144">
        <v>212300</v>
      </c>
      <c r="C42" s="296"/>
      <c r="D42" s="145" t="s">
        <v>676</v>
      </c>
      <c r="E42" s="146">
        <v>200000</v>
      </c>
      <c r="F42" s="146">
        <v>254857.71</v>
      </c>
      <c r="G42" s="146">
        <v>204000</v>
      </c>
    </row>
    <row r="43" spans="1:8" x14ac:dyDescent="0.2">
      <c r="A43" s="144">
        <v>490</v>
      </c>
      <c r="B43" s="144">
        <v>213000</v>
      </c>
      <c r="C43" s="296"/>
      <c r="D43" s="145" t="s">
        <v>677</v>
      </c>
      <c r="E43" s="146">
        <v>110000</v>
      </c>
      <c r="F43" s="146">
        <v>342535</v>
      </c>
      <c r="G43" s="146">
        <v>112200</v>
      </c>
    </row>
    <row r="44" spans="1:8" x14ac:dyDescent="0.2">
      <c r="A44" s="144">
        <v>590</v>
      </c>
      <c r="B44" s="144">
        <v>214000</v>
      </c>
      <c r="C44" s="296"/>
      <c r="D44" s="145" t="s">
        <v>678</v>
      </c>
      <c r="E44" s="146">
        <v>700000</v>
      </c>
      <c r="F44" s="146">
        <v>879240</v>
      </c>
      <c r="G44" s="146">
        <v>714000</v>
      </c>
    </row>
    <row r="45" spans="1:8" x14ac:dyDescent="0.2">
      <c r="A45" s="147">
        <v>490</v>
      </c>
      <c r="B45" s="147">
        <v>214000</v>
      </c>
      <c r="C45" s="296"/>
      <c r="D45" s="148" t="s">
        <v>679</v>
      </c>
      <c r="E45" s="149">
        <v>180000</v>
      </c>
      <c r="F45" s="149">
        <v>67229</v>
      </c>
      <c r="G45" s="149">
        <v>183600</v>
      </c>
    </row>
    <row r="46" spans="1:8" x14ac:dyDescent="0.2">
      <c r="A46" s="151"/>
      <c r="B46" s="151"/>
      <c r="C46" s="297"/>
      <c r="D46" s="152" t="s">
        <v>659</v>
      </c>
      <c r="E46" s="153">
        <f>SUBTOTAL(9,E39:E45)</f>
        <v>2690000</v>
      </c>
      <c r="F46" s="153">
        <f>SUBTOTAL(9,F39:F45)</f>
        <v>2525081.2400000002</v>
      </c>
      <c r="G46" s="153">
        <f>SUBTOTAL(9,G39:G45)</f>
        <v>3043800</v>
      </c>
    </row>
    <row r="47" spans="1:8" x14ac:dyDescent="0.2">
      <c r="A47" s="37"/>
      <c r="B47" s="37"/>
      <c r="C47" s="141"/>
      <c r="D47" s="143"/>
      <c r="E47" s="41"/>
      <c r="F47" s="41"/>
      <c r="G47" s="41"/>
    </row>
    <row r="48" spans="1:8" x14ac:dyDescent="0.2">
      <c r="A48" s="37"/>
      <c r="B48" s="37"/>
      <c r="C48" s="141"/>
      <c r="D48" s="142" t="s">
        <v>177</v>
      </c>
      <c r="E48" s="41"/>
      <c r="F48" s="41"/>
      <c r="G48" s="41"/>
    </row>
    <row r="49" spans="1:7" x14ac:dyDescent="0.2">
      <c r="A49" s="37"/>
      <c r="B49" s="37"/>
      <c r="C49" s="141"/>
      <c r="D49" s="143"/>
      <c r="E49" s="41"/>
      <c r="F49" s="41"/>
      <c r="G49" s="41"/>
    </row>
    <row r="50" spans="1:7" x14ac:dyDescent="0.2">
      <c r="A50" s="144">
        <v>690</v>
      </c>
      <c r="B50" s="144">
        <v>231000</v>
      </c>
      <c r="C50" s="295" t="s">
        <v>177</v>
      </c>
      <c r="D50" s="145" t="s">
        <v>680</v>
      </c>
      <c r="E50" s="146">
        <v>500000</v>
      </c>
      <c r="F50" s="146">
        <v>32028</v>
      </c>
      <c r="G50" s="146">
        <v>510000</v>
      </c>
    </row>
    <row r="51" spans="1:7" x14ac:dyDescent="0.2">
      <c r="A51" s="144">
        <v>710</v>
      </c>
      <c r="B51" s="144">
        <v>233000</v>
      </c>
      <c r="C51" s="296"/>
      <c r="D51" s="145" t="s">
        <v>681</v>
      </c>
      <c r="E51" s="146">
        <v>1300000</v>
      </c>
      <c r="F51" s="146">
        <v>1641932</v>
      </c>
      <c r="G51" s="146">
        <v>1326000</v>
      </c>
    </row>
    <row r="52" spans="1:7" x14ac:dyDescent="0.2">
      <c r="A52" s="144">
        <v>800</v>
      </c>
      <c r="B52" s="144">
        <v>242000</v>
      </c>
      <c r="C52" s="296"/>
      <c r="D52" s="145" t="s">
        <v>682</v>
      </c>
      <c r="E52" s="146">
        <v>5000</v>
      </c>
      <c r="F52" s="146">
        <v>-56.24</v>
      </c>
      <c r="G52" s="146">
        <v>5100</v>
      </c>
    </row>
    <row r="53" spans="1:7" x14ac:dyDescent="0.2">
      <c r="A53" s="144">
        <v>990</v>
      </c>
      <c r="B53" s="144">
        <v>244000</v>
      </c>
      <c r="C53" s="296"/>
      <c r="D53" s="145" t="s">
        <v>683</v>
      </c>
      <c r="E53" s="146">
        <v>100000</v>
      </c>
      <c r="F53" s="146">
        <v>118166</v>
      </c>
      <c r="G53" s="146">
        <v>102000</v>
      </c>
    </row>
    <row r="54" spans="1:7" x14ac:dyDescent="0.2">
      <c r="A54" s="144">
        <v>730</v>
      </c>
      <c r="B54" s="144">
        <v>248000</v>
      </c>
      <c r="C54" s="296"/>
      <c r="D54" s="145" t="s">
        <v>684</v>
      </c>
      <c r="E54" s="146">
        <v>800000</v>
      </c>
      <c r="F54" s="146">
        <v>818361</v>
      </c>
      <c r="G54" s="146">
        <v>816000</v>
      </c>
    </row>
    <row r="55" spans="1:7" x14ac:dyDescent="0.2">
      <c r="A55" s="144">
        <v>290</v>
      </c>
      <c r="B55" s="144">
        <v>252000</v>
      </c>
      <c r="C55" s="296"/>
      <c r="D55" s="145" t="s">
        <v>685</v>
      </c>
      <c r="E55" s="146">
        <v>28000</v>
      </c>
      <c r="F55" s="146">
        <v>34020</v>
      </c>
      <c r="G55" s="146">
        <v>28560</v>
      </c>
    </row>
    <row r="56" spans="1:7" ht="15" x14ac:dyDescent="0.25">
      <c r="A56" s="147">
        <v>770</v>
      </c>
      <c r="B56" s="147">
        <v>254000</v>
      </c>
      <c r="C56" s="296"/>
      <c r="D56" s="148" t="s">
        <v>686</v>
      </c>
      <c r="E56" s="150">
        <v>0</v>
      </c>
      <c r="F56" s="150">
        <v>0</v>
      </c>
      <c r="G56" s="150">
        <v>0</v>
      </c>
    </row>
    <row r="57" spans="1:7" x14ac:dyDescent="0.2">
      <c r="A57" s="151"/>
      <c r="B57" s="151"/>
      <c r="C57" s="297"/>
      <c r="D57" s="152" t="s">
        <v>659</v>
      </c>
      <c r="E57" s="153">
        <f>(SUBTOTAL(9,E50:E56))</f>
        <v>2733000</v>
      </c>
      <c r="F57" s="153">
        <f>SUBTOTAL(9,F50:F56)</f>
        <v>2644450.7599999998</v>
      </c>
      <c r="G57" s="153">
        <f>(SUBTOTAL(9,G50:G56))</f>
        <v>2787660</v>
      </c>
    </row>
    <row r="58" spans="1:7" x14ac:dyDescent="0.2">
      <c r="A58" s="37"/>
      <c r="B58" s="37"/>
      <c r="C58" s="141"/>
      <c r="D58" s="143"/>
      <c r="E58" s="41"/>
      <c r="F58" s="41"/>
      <c r="G58" s="41"/>
    </row>
    <row r="59" spans="1:7" x14ac:dyDescent="0.2">
      <c r="A59" s="37"/>
      <c r="B59" s="37"/>
      <c r="C59" s="141"/>
      <c r="D59" s="142" t="s">
        <v>687</v>
      </c>
      <c r="E59" s="41"/>
      <c r="F59" s="41"/>
      <c r="G59" s="41"/>
    </row>
    <row r="60" spans="1:7" x14ac:dyDescent="0.2">
      <c r="A60" s="37"/>
      <c r="B60" s="37"/>
      <c r="C60" s="141"/>
      <c r="D60" s="143"/>
      <c r="E60" s="41"/>
      <c r="F60" s="41"/>
      <c r="G60" s="41"/>
    </row>
    <row r="61" spans="1:7" x14ac:dyDescent="0.2">
      <c r="A61" s="155">
        <v>220</v>
      </c>
      <c r="B61" s="155">
        <v>269000</v>
      </c>
      <c r="C61" s="301" t="s">
        <v>687</v>
      </c>
      <c r="D61" s="145" t="s">
        <v>688</v>
      </c>
      <c r="E61" s="146">
        <v>50000</v>
      </c>
      <c r="F61" s="146">
        <v>0</v>
      </c>
      <c r="G61" s="146">
        <v>0</v>
      </c>
    </row>
    <row r="62" spans="1:7" x14ac:dyDescent="0.2">
      <c r="A62" s="144">
        <v>290</v>
      </c>
      <c r="B62" s="144">
        <v>269000</v>
      </c>
      <c r="C62" s="302"/>
      <c r="D62" t="s">
        <v>689</v>
      </c>
      <c r="E62" s="146">
        <v>0</v>
      </c>
      <c r="F62" s="146">
        <v>2000</v>
      </c>
      <c r="G62" s="146">
        <v>0</v>
      </c>
    </row>
    <row r="63" spans="1:7" x14ac:dyDescent="0.2">
      <c r="A63" s="144">
        <v>420</v>
      </c>
      <c r="B63" s="144">
        <v>269000</v>
      </c>
      <c r="C63" s="302"/>
      <c r="D63" s="145" t="s">
        <v>690</v>
      </c>
      <c r="E63" s="146">
        <v>500000</v>
      </c>
      <c r="F63" s="146">
        <v>397988.28</v>
      </c>
      <c r="G63" s="146">
        <v>510000</v>
      </c>
    </row>
    <row r="64" spans="1:7" x14ac:dyDescent="0.2">
      <c r="A64" s="144">
        <v>661</v>
      </c>
      <c r="B64" s="144">
        <v>269000</v>
      </c>
      <c r="C64" s="302"/>
      <c r="D64" s="145" t="s">
        <v>691</v>
      </c>
      <c r="E64" s="146">
        <v>10000</v>
      </c>
      <c r="F64" s="146">
        <v>4149.2</v>
      </c>
      <c r="G64" s="146">
        <v>10200</v>
      </c>
    </row>
    <row r="65" spans="1:7" x14ac:dyDescent="0.2">
      <c r="A65" s="147">
        <v>991</v>
      </c>
      <c r="B65" s="147">
        <v>269000</v>
      </c>
      <c r="C65" s="302"/>
      <c r="D65" s="148" t="s">
        <v>692</v>
      </c>
      <c r="E65" s="149">
        <v>10000</v>
      </c>
      <c r="F65" s="149">
        <v>0</v>
      </c>
      <c r="G65" s="149">
        <v>10200</v>
      </c>
    </row>
    <row r="66" spans="1:7" x14ac:dyDescent="0.2">
      <c r="A66" s="151"/>
      <c r="B66" s="151"/>
      <c r="C66" s="303"/>
      <c r="D66" s="152" t="s">
        <v>659</v>
      </c>
      <c r="E66" s="153">
        <f>(SUBTOTAL(9,E61:E65))</f>
        <v>570000</v>
      </c>
      <c r="F66" s="153">
        <f>SUBTOTAL(9,F61:F65)</f>
        <v>404137.48000000004</v>
      </c>
      <c r="G66" s="153">
        <f>(SUBTOTAL(9,G61:G65))</f>
        <v>530400</v>
      </c>
    </row>
    <row r="67" spans="1:7" x14ac:dyDescent="0.2">
      <c r="A67" s="71"/>
      <c r="B67" s="37"/>
      <c r="C67" s="141"/>
      <c r="D67" s="143"/>
      <c r="E67" s="156"/>
      <c r="F67" s="156"/>
      <c r="G67" s="156"/>
    </row>
    <row r="68" spans="1:7" x14ac:dyDescent="0.2">
      <c r="A68" s="37"/>
      <c r="B68" s="37"/>
      <c r="C68" s="141"/>
      <c r="D68" s="142" t="s">
        <v>148</v>
      </c>
      <c r="E68" s="41"/>
      <c r="F68" s="41"/>
      <c r="G68" s="41"/>
    </row>
    <row r="69" spans="1:7" x14ac:dyDescent="0.2">
      <c r="A69" s="71"/>
      <c r="B69" s="37"/>
      <c r="C69" s="141"/>
      <c r="D69" s="143"/>
      <c r="E69" s="156"/>
      <c r="F69" s="156"/>
      <c r="G69" s="156"/>
    </row>
    <row r="70" spans="1:7" x14ac:dyDescent="0.2">
      <c r="A70" s="144">
        <v>290</v>
      </c>
      <c r="B70" s="144">
        <v>280000</v>
      </c>
      <c r="C70" s="298" t="s">
        <v>148</v>
      </c>
      <c r="D70" s="145" t="s">
        <v>693</v>
      </c>
      <c r="E70" s="146">
        <v>320000</v>
      </c>
      <c r="F70" s="146">
        <v>319687.5</v>
      </c>
      <c r="G70" s="146">
        <v>326400</v>
      </c>
    </row>
    <row r="71" spans="1:7" x14ac:dyDescent="0.2">
      <c r="A71" s="147">
        <v>320</v>
      </c>
      <c r="B71" s="147">
        <v>281000</v>
      </c>
      <c r="C71" s="300"/>
      <c r="D71" s="148" t="s">
        <v>694</v>
      </c>
      <c r="E71" s="149">
        <v>1000</v>
      </c>
      <c r="F71" s="146">
        <v>0.46</v>
      </c>
      <c r="G71" s="149">
        <v>1020</v>
      </c>
    </row>
    <row r="72" spans="1:7" x14ac:dyDescent="0.2">
      <c r="A72" s="151"/>
      <c r="B72" s="151"/>
      <c r="C72" s="299"/>
      <c r="D72" s="152" t="s">
        <v>659</v>
      </c>
      <c r="E72" s="153">
        <f>(SUBTOTAL(9,E70:E71))</f>
        <v>321000</v>
      </c>
      <c r="F72" s="153">
        <f>SUBTOTAL(9,F70:F71)</f>
        <v>319687.96000000002</v>
      </c>
      <c r="G72" s="153">
        <f>(SUBTOTAL(9,G70:G71))</f>
        <v>327420</v>
      </c>
    </row>
    <row r="73" spans="1:7" x14ac:dyDescent="0.2">
      <c r="A73" s="71"/>
      <c r="B73" s="71"/>
      <c r="C73" s="157"/>
      <c r="D73" s="143"/>
      <c r="E73" s="41"/>
      <c r="F73" s="41"/>
      <c r="G73" s="41"/>
    </row>
    <row r="74" spans="1:7" x14ac:dyDescent="0.2">
      <c r="A74" s="158"/>
      <c r="B74" s="158"/>
      <c r="C74" s="159"/>
      <c r="D74" s="158" t="s">
        <v>695</v>
      </c>
      <c r="E74" s="160">
        <f>SUBTOTAL(9,E39:E72)</f>
        <v>6314000</v>
      </c>
      <c r="F74" s="160">
        <f>SUBTOTAL(9,F39:F72)</f>
        <v>5893357.4400000004</v>
      </c>
      <c r="G74" s="160">
        <f>SUBTOTAL(9,G39:G72)</f>
        <v>6689280</v>
      </c>
    </row>
    <row r="75" spans="1:7" x14ac:dyDescent="0.2">
      <c r="A75" s="71"/>
      <c r="B75" s="71"/>
      <c r="C75" s="157"/>
      <c r="D75" s="143"/>
      <c r="E75" s="41"/>
      <c r="F75" s="41"/>
      <c r="G75" s="41"/>
    </row>
    <row r="76" spans="1:7" x14ac:dyDescent="0.2">
      <c r="A76" s="37"/>
      <c r="B76" s="37"/>
      <c r="C76" s="141"/>
      <c r="D76" s="161" t="s">
        <v>224</v>
      </c>
      <c r="E76" s="41"/>
      <c r="F76" s="41"/>
      <c r="G76" s="41"/>
    </row>
    <row r="77" spans="1:7" x14ac:dyDescent="0.2">
      <c r="A77" s="37"/>
      <c r="B77" s="37"/>
      <c r="C77" s="141"/>
      <c r="D77" s="161" t="s">
        <v>228</v>
      </c>
      <c r="E77" s="41"/>
      <c r="F77" s="41"/>
      <c r="G77" s="41"/>
    </row>
    <row r="78" spans="1:7" x14ac:dyDescent="0.2">
      <c r="A78" s="162"/>
      <c r="B78" s="162"/>
      <c r="C78" s="141"/>
      <c r="D78" s="143"/>
      <c r="E78" s="163"/>
      <c r="F78" s="163"/>
      <c r="G78" s="163"/>
    </row>
    <row r="79" spans="1:7" x14ac:dyDescent="0.2">
      <c r="A79" s="164">
        <v>790</v>
      </c>
      <c r="B79" s="164">
        <v>312300</v>
      </c>
      <c r="C79" s="296"/>
      <c r="D79" s="145" t="s">
        <v>696</v>
      </c>
      <c r="E79" s="146">
        <v>0</v>
      </c>
      <c r="F79" s="146">
        <v>377750.94</v>
      </c>
      <c r="G79" s="146">
        <v>0</v>
      </c>
    </row>
    <row r="80" spans="1:7" x14ac:dyDescent="0.2">
      <c r="A80" s="164">
        <v>920</v>
      </c>
      <c r="B80" s="164">
        <v>312300</v>
      </c>
      <c r="C80" s="296"/>
      <c r="D80" s="145" t="s">
        <v>697</v>
      </c>
      <c r="E80" s="165">
        <v>12900000</v>
      </c>
      <c r="F80" s="165">
        <v>12441331.41</v>
      </c>
      <c r="G80" s="165">
        <v>13158000</v>
      </c>
    </row>
    <row r="81" spans="1:7" x14ac:dyDescent="0.2">
      <c r="A81" s="166">
        <v>920</v>
      </c>
      <c r="B81" s="166">
        <v>312301</v>
      </c>
      <c r="C81" s="296"/>
      <c r="D81" s="145" t="s">
        <v>698</v>
      </c>
      <c r="E81" s="165">
        <v>4800000</v>
      </c>
      <c r="F81" s="165">
        <v>5177420.24</v>
      </c>
      <c r="G81" s="165">
        <v>4896000</v>
      </c>
    </row>
    <row r="82" spans="1:7" x14ac:dyDescent="0.2">
      <c r="A82" s="166">
        <v>920</v>
      </c>
      <c r="B82" s="166">
        <v>312302</v>
      </c>
      <c r="C82" s="296"/>
      <c r="D82" s="145" t="s">
        <v>699</v>
      </c>
      <c r="E82" s="165">
        <v>15000</v>
      </c>
      <c r="F82" s="165">
        <v>88004.52</v>
      </c>
      <c r="G82" s="165">
        <v>15300</v>
      </c>
    </row>
    <row r="83" spans="1:7" x14ac:dyDescent="0.2">
      <c r="A83" s="166">
        <v>920</v>
      </c>
      <c r="B83" s="166">
        <v>312309</v>
      </c>
      <c r="C83" s="296"/>
      <c r="D83" s="145" t="s">
        <v>700</v>
      </c>
      <c r="E83" s="165">
        <v>850000</v>
      </c>
      <c r="F83" s="165">
        <v>800000</v>
      </c>
      <c r="G83" s="165">
        <v>867000</v>
      </c>
    </row>
    <row r="84" spans="1:7" x14ac:dyDescent="0.2">
      <c r="A84" s="166">
        <v>920</v>
      </c>
      <c r="B84" s="166">
        <v>312310</v>
      </c>
      <c r="C84" s="296"/>
      <c r="D84" s="145" t="s">
        <v>701</v>
      </c>
      <c r="E84" s="165">
        <v>7600000</v>
      </c>
      <c r="F84" s="165">
        <v>6704352.54</v>
      </c>
      <c r="G84" s="165">
        <v>7752000</v>
      </c>
    </row>
    <row r="85" spans="1:7" x14ac:dyDescent="0.2">
      <c r="A85" s="166">
        <v>920</v>
      </c>
      <c r="B85" s="166">
        <v>312320</v>
      </c>
      <c r="C85" s="296"/>
      <c r="D85" s="145" t="s">
        <v>702</v>
      </c>
      <c r="E85" s="167">
        <v>5000000</v>
      </c>
      <c r="F85" s="167">
        <v>4378748.5199999996</v>
      </c>
      <c r="G85" s="167">
        <v>5100000</v>
      </c>
    </row>
    <row r="86" spans="1:7" x14ac:dyDescent="0.2">
      <c r="A86" s="166">
        <v>920</v>
      </c>
      <c r="B86" s="166">
        <v>312330</v>
      </c>
      <c r="C86" s="296"/>
      <c r="D86" s="145" t="s">
        <v>703</v>
      </c>
      <c r="E86" s="167">
        <v>200000</v>
      </c>
      <c r="F86" s="167">
        <v>0</v>
      </c>
      <c r="G86" s="167">
        <v>204000</v>
      </c>
    </row>
    <row r="87" spans="1:7" x14ac:dyDescent="0.2">
      <c r="A87" s="168">
        <v>920</v>
      </c>
      <c r="B87" s="168">
        <v>312340</v>
      </c>
      <c r="C87" s="296"/>
      <c r="D87" s="148" t="s">
        <v>704</v>
      </c>
      <c r="E87" s="170">
        <v>15000</v>
      </c>
      <c r="F87" s="170">
        <v>0</v>
      </c>
      <c r="G87" s="170">
        <v>15300</v>
      </c>
    </row>
    <row r="88" spans="1:7" x14ac:dyDescent="0.2">
      <c r="A88" s="171"/>
      <c r="B88" s="171"/>
      <c r="C88" s="297"/>
      <c r="D88" s="172" t="s">
        <v>659</v>
      </c>
      <c r="E88" s="173">
        <f>(SUBTOTAL(9,E79:E87))</f>
        <v>31380000</v>
      </c>
      <c r="F88" s="173">
        <f>SUBTOTAL(9,F79:F87)</f>
        <v>29967608.169999998</v>
      </c>
      <c r="G88" s="173">
        <f>(SUBTOTAL(9,G79:G87))</f>
        <v>32007600</v>
      </c>
    </row>
    <row r="89" spans="1:7" x14ac:dyDescent="0.2">
      <c r="A89" s="71"/>
      <c r="B89" s="71"/>
      <c r="C89" s="157"/>
      <c r="D89" s="143"/>
      <c r="E89" s="41"/>
      <c r="F89" s="41"/>
      <c r="G89" s="41"/>
    </row>
    <row r="90" spans="1:7" x14ac:dyDescent="0.2">
      <c r="A90" s="37"/>
      <c r="B90" s="37"/>
      <c r="C90" s="141"/>
      <c r="D90" s="161" t="s">
        <v>705</v>
      </c>
      <c r="E90" s="41"/>
      <c r="F90" s="41"/>
      <c r="G90" s="41"/>
    </row>
    <row r="91" spans="1:7" x14ac:dyDescent="0.2">
      <c r="A91" s="71"/>
      <c r="B91" s="71"/>
      <c r="C91" s="157"/>
      <c r="D91" s="143"/>
      <c r="E91" s="41"/>
      <c r="F91" s="41"/>
      <c r="G91" s="41"/>
    </row>
    <row r="92" spans="1:7" x14ac:dyDescent="0.2">
      <c r="A92" s="166">
        <v>920</v>
      </c>
      <c r="B92" s="166">
        <v>312600</v>
      </c>
      <c r="C92" s="304" t="s">
        <v>705</v>
      </c>
      <c r="D92" s="145" t="s">
        <v>706</v>
      </c>
      <c r="E92" s="146">
        <v>700000</v>
      </c>
      <c r="F92" s="146">
        <v>667536.63</v>
      </c>
      <c r="G92" s="146">
        <v>714000</v>
      </c>
    </row>
    <row r="93" spans="1:7" x14ac:dyDescent="0.2">
      <c r="A93" s="166">
        <v>420</v>
      </c>
      <c r="B93" s="166">
        <v>312800</v>
      </c>
      <c r="C93" s="305"/>
      <c r="D93" t="s">
        <v>707</v>
      </c>
      <c r="E93" s="146">
        <v>0</v>
      </c>
      <c r="F93" s="146">
        <v>15000</v>
      </c>
      <c r="G93" s="146">
        <v>0</v>
      </c>
    </row>
    <row r="94" spans="1:7" x14ac:dyDescent="0.2">
      <c r="A94" s="166">
        <v>920</v>
      </c>
      <c r="B94" s="166">
        <v>312800</v>
      </c>
      <c r="C94" s="305"/>
      <c r="D94" s="145" t="s">
        <v>708</v>
      </c>
      <c r="E94" s="146">
        <v>5000000</v>
      </c>
      <c r="F94" s="146">
        <v>1484672.72</v>
      </c>
      <c r="G94" s="146">
        <v>5100000</v>
      </c>
    </row>
    <row r="95" spans="1:7" x14ac:dyDescent="0.2">
      <c r="A95" s="166">
        <v>920</v>
      </c>
      <c r="B95" s="166">
        <v>312810</v>
      </c>
      <c r="C95" s="305"/>
      <c r="D95" s="145" t="s">
        <v>264</v>
      </c>
      <c r="E95" s="146">
        <v>2076000</v>
      </c>
      <c r="F95" s="146">
        <v>2194628.9</v>
      </c>
      <c r="G95" s="146">
        <v>2117520</v>
      </c>
    </row>
    <row r="96" spans="1:7" x14ac:dyDescent="0.2">
      <c r="A96" s="166">
        <v>920</v>
      </c>
      <c r="B96" s="166">
        <v>313200</v>
      </c>
      <c r="C96" s="305"/>
      <c r="D96" s="145" t="s">
        <v>709</v>
      </c>
      <c r="E96" s="146">
        <v>9000000</v>
      </c>
      <c r="F96" s="146">
        <v>8469998.4900000002</v>
      </c>
      <c r="G96" s="146">
        <v>9180000</v>
      </c>
    </row>
    <row r="97" spans="1:7" x14ac:dyDescent="0.2">
      <c r="A97" s="166">
        <v>920</v>
      </c>
      <c r="B97" s="166">
        <v>313202</v>
      </c>
      <c r="C97" s="305"/>
      <c r="D97" s="145" t="s">
        <v>710</v>
      </c>
      <c r="E97" s="146">
        <v>500000</v>
      </c>
      <c r="F97" s="146">
        <v>446198.52</v>
      </c>
      <c r="G97" s="146">
        <v>510000</v>
      </c>
    </row>
    <row r="98" spans="1:7" x14ac:dyDescent="0.2">
      <c r="A98" s="166">
        <v>920</v>
      </c>
      <c r="B98" s="166">
        <v>313203</v>
      </c>
      <c r="C98" s="305"/>
      <c r="D98" s="145" t="s">
        <v>711</v>
      </c>
      <c r="E98" s="146">
        <v>300000</v>
      </c>
      <c r="F98" s="146">
        <v>75580.2</v>
      </c>
      <c r="G98" s="146">
        <v>306000</v>
      </c>
    </row>
    <row r="99" spans="1:7" x14ac:dyDescent="0.2">
      <c r="A99" s="166">
        <v>920</v>
      </c>
      <c r="B99" s="166">
        <v>313204</v>
      </c>
      <c r="C99" s="305"/>
      <c r="D99" s="145" t="s">
        <v>712</v>
      </c>
      <c r="E99" s="146">
        <v>500000</v>
      </c>
      <c r="F99" s="146">
        <v>509164.79999999999</v>
      </c>
      <c r="G99" s="146">
        <v>510000</v>
      </c>
    </row>
    <row r="100" spans="1:7" x14ac:dyDescent="0.2">
      <c r="A100" s="166">
        <v>920</v>
      </c>
      <c r="B100" s="166">
        <v>313206</v>
      </c>
      <c r="C100" s="305"/>
      <c r="D100" s="145" t="s">
        <v>713</v>
      </c>
      <c r="E100" s="146">
        <v>160000</v>
      </c>
      <c r="F100" s="146">
        <v>149720.37</v>
      </c>
      <c r="G100" s="146">
        <v>163200</v>
      </c>
    </row>
    <row r="101" spans="1:7" x14ac:dyDescent="0.2">
      <c r="A101" s="166">
        <v>920</v>
      </c>
      <c r="B101" s="166">
        <v>313207</v>
      </c>
      <c r="C101" s="305"/>
      <c r="D101" s="145" t="s">
        <v>714</v>
      </c>
      <c r="E101" s="146">
        <v>60000</v>
      </c>
      <c r="F101" s="146">
        <v>12481.3</v>
      </c>
      <c r="G101" s="146">
        <v>61200</v>
      </c>
    </row>
    <row r="102" spans="1:7" x14ac:dyDescent="0.2">
      <c r="A102" s="166">
        <v>920</v>
      </c>
      <c r="B102" s="166">
        <v>313208</v>
      </c>
      <c r="C102" s="305"/>
      <c r="D102" s="145" t="s">
        <v>715</v>
      </c>
      <c r="E102" s="146">
        <v>3000</v>
      </c>
      <c r="F102" s="146">
        <v>2749.95</v>
      </c>
      <c r="G102" s="146">
        <v>3060</v>
      </c>
    </row>
    <row r="103" spans="1:7" x14ac:dyDescent="0.2">
      <c r="A103" s="166">
        <v>920</v>
      </c>
      <c r="B103" s="166">
        <v>313209</v>
      </c>
      <c r="C103" s="305"/>
      <c r="D103" s="145" t="s">
        <v>716</v>
      </c>
      <c r="E103" s="146">
        <v>500000</v>
      </c>
      <c r="F103" s="146">
        <v>329180</v>
      </c>
      <c r="G103" s="146">
        <v>510000</v>
      </c>
    </row>
    <row r="104" spans="1:7" x14ac:dyDescent="0.2">
      <c r="A104" s="166">
        <v>920</v>
      </c>
      <c r="B104" s="166">
        <v>313210</v>
      </c>
      <c r="C104" s="305"/>
      <c r="D104" s="145" t="s">
        <v>717</v>
      </c>
      <c r="E104" s="146">
        <v>1100000</v>
      </c>
      <c r="F104" s="146">
        <v>1081668.93</v>
      </c>
      <c r="G104" s="146">
        <v>1122000</v>
      </c>
    </row>
    <row r="105" spans="1:7" x14ac:dyDescent="0.2">
      <c r="A105" s="166">
        <v>920</v>
      </c>
      <c r="B105" s="166">
        <v>313211</v>
      </c>
      <c r="C105" s="305"/>
      <c r="D105" s="145" t="s">
        <v>718</v>
      </c>
      <c r="E105" s="146">
        <v>30000</v>
      </c>
      <c r="F105" s="146">
        <v>35410</v>
      </c>
      <c r="G105" s="146">
        <v>30600</v>
      </c>
    </row>
    <row r="106" spans="1:7" x14ac:dyDescent="0.2">
      <c r="A106" s="168">
        <v>920</v>
      </c>
      <c r="B106" s="168">
        <v>313299</v>
      </c>
      <c r="C106" s="305"/>
      <c r="D106" s="148" t="s">
        <v>690</v>
      </c>
      <c r="E106" s="149">
        <v>10000</v>
      </c>
      <c r="F106" s="149">
        <v>4393.67</v>
      </c>
      <c r="G106" s="149">
        <v>10200</v>
      </c>
    </row>
    <row r="107" spans="1:7" x14ac:dyDescent="0.2">
      <c r="A107" s="168">
        <v>410</v>
      </c>
      <c r="B107" s="168">
        <v>313300</v>
      </c>
      <c r="C107" s="305"/>
      <c r="D107" t="s">
        <v>719</v>
      </c>
      <c r="E107" s="149">
        <v>0</v>
      </c>
      <c r="F107" s="149">
        <v>876</v>
      </c>
      <c r="G107" s="149">
        <v>0</v>
      </c>
    </row>
    <row r="108" spans="1:7" x14ac:dyDescent="0.2">
      <c r="A108" s="171"/>
      <c r="B108" s="171"/>
      <c r="C108" s="306"/>
      <c r="D108" s="172" t="s">
        <v>659</v>
      </c>
      <c r="E108" s="173">
        <f>(SUBTOTAL(9,E92:E107))</f>
        <v>19939000</v>
      </c>
      <c r="F108" s="173">
        <f>SUBTOTAL(9,F92:F107)</f>
        <v>15479260.479999999</v>
      </c>
      <c r="G108" s="173">
        <f>(SUBTOTAL(9,G92:G107))</f>
        <v>20337780</v>
      </c>
    </row>
    <row r="109" spans="1:7" x14ac:dyDescent="0.2">
      <c r="A109" s="71"/>
      <c r="B109" s="71"/>
      <c r="C109" s="157"/>
      <c r="D109" s="143"/>
      <c r="E109" s="41"/>
      <c r="F109" s="41"/>
      <c r="G109" s="41"/>
    </row>
    <row r="110" spans="1:7" x14ac:dyDescent="0.2">
      <c r="A110" s="37"/>
      <c r="B110" s="37"/>
      <c r="C110" s="141"/>
      <c r="D110" s="161" t="s">
        <v>720</v>
      </c>
      <c r="E110" s="41"/>
      <c r="F110" s="41"/>
      <c r="G110" s="41"/>
    </row>
    <row r="111" spans="1:7" x14ac:dyDescent="0.2">
      <c r="A111" s="71"/>
      <c r="B111" s="71"/>
      <c r="C111" s="157"/>
      <c r="D111" s="143"/>
      <c r="E111" s="41"/>
      <c r="F111" s="41"/>
      <c r="G111" s="41"/>
    </row>
    <row r="112" spans="1:7" x14ac:dyDescent="0.2">
      <c r="A112" s="166">
        <v>920</v>
      </c>
      <c r="B112" s="166">
        <v>313306</v>
      </c>
      <c r="C112" s="304" t="s">
        <v>720</v>
      </c>
      <c r="D112" s="145" t="s">
        <v>721</v>
      </c>
      <c r="E112" s="165">
        <v>370000</v>
      </c>
      <c r="F112" s="165">
        <v>364019.86</v>
      </c>
      <c r="G112" s="165">
        <v>377400</v>
      </c>
    </row>
    <row r="113" spans="1:7" x14ac:dyDescent="0.2">
      <c r="A113" s="166">
        <v>920</v>
      </c>
      <c r="B113" s="166">
        <v>313308</v>
      </c>
      <c r="C113" s="305"/>
      <c r="D113" s="145" t="s">
        <v>722</v>
      </c>
      <c r="E113" s="165">
        <v>3600000</v>
      </c>
      <c r="F113" s="165">
        <v>4129565.37</v>
      </c>
      <c r="G113" s="165">
        <v>3672000</v>
      </c>
    </row>
    <row r="114" spans="1:7" x14ac:dyDescent="0.2">
      <c r="A114" s="166">
        <v>920</v>
      </c>
      <c r="B114" s="166">
        <v>313321</v>
      </c>
      <c r="C114" s="305"/>
      <c r="D114" s="145" t="s">
        <v>723</v>
      </c>
      <c r="E114" s="165">
        <v>95000</v>
      </c>
      <c r="F114" s="165">
        <v>98784.67</v>
      </c>
      <c r="G114" s="165">
        <v>96900</v>
      </c>
    </row>
    <row r="115" spans="1:7" x14ac:dyDescent="0.2">
      <c r="A115" s="166">
        <v>920</v>
      </c>
      <c r="B115" s="166">
        <v>313322</v>
      </c>
      <c r="C115" s="305"/>
      <c r="D115" s="145" t="s">
        <v>724</v>
      </c>
      <c r="E115" s="165">
        <v>190000</v>
      </c>
      <c r="F115" s="165">
        <v>198460.13</v>
      </c>
      <c r="G115" s="165">
        <v>193800</v>
      </c>
    </row>
    <row r="116" spans="1:7" x14ac:dyDescent="0.2">
      <c r="A116" s="166">
        <v>920</v>
      </c>
      <c r="B116" s="166">
        <v>313323</v>
      </c>
      <c r="C116" s="305"/>
      <c r="D116" s="145" t="s">
        <v>725</v>
      </c>
      <c r="E116" s="165">
        <v>90000</v>
      </c>
      <c r="F116" s="165">
        <v>77840</v>
      </c>
      <c r="G116" s="165">
        <v>91800</v>
      </c>
    </row>
    <row r="117" spans="1:7" x14ac:dyDescent="0.2">
      <c r="A117" s="166">
        <v>920</v>
      </c>
      <c r="B117" s="166">
        <v>313324</v>
      </c>
      <c r="C117" s="305"/>
      <c r="D117" s="145" t="s">
        <v>726</v>
      </c>
      <c r="E117" s="165">
        <v>50000</v>
      </c>
      <c r="F117" s="165">
        <v>103107.45</v>
      </c>
      <c r="G117" s="165">
        <v>51000</v>
      </c>
    </row>
    <row r="118" spans="1:7" x14ac:dyDescent="0.2">
      <c r="A118" s="166">
        <v>920</v>
      </c>
      <c r="B118" s="166">
        <v>313300</v>
      </c>
      <c r="C118" s="305"/>
      <c r="D118" s="145" t="s">
        <v>727</v>
      </c>
      <c r="E118" s="165">
        <v>2000000</v>
      </c>
      <c r="F118" s="165">
        <v>1898905.06</v>
      </c>
      <c r="G118" s="165">
        <v>2040000</v>
      </c>
    </row>
    <row r="119" spans="1:7" x14ac:dyDescent="0.2">
      <c r="A119" s="166">
        <v>920</v>
      </c>
      <c r="B119" s="166">
        <v>313340</v>
      </c>
      <c r="C119" s="305"/>
      <c r="D119" s="145" t="s">
        <v>728</v>
      </c>
      <c r="E119" s="165">
        <v>980000</v>
      </c>
      <c r="F119" s="165">
        <v>1025956.39</v>
      </c>
      <c r="G119" s="165">
        <v>999600</v>
      </c>
    </row>
    <row r="120" spans="1:7" x14ac:dyDescent="0.2">
      <c r="A120" s="166">
        <v>920</v>
      </c>
      <c r="B120" s="166">
        <v>313350</v>
      </c>
      <c r="C120" s="305"/>
      <c r="D120" s="145" t="s">
        <v>729</v>
      </c>
      <c r="E120" s="165">
        <v>1600000</v>
      </c>
      <c r="F120" s="165">
        <v>1330686.48</v>
      </c>
      <c r="G120" s="165">
        <v>1632000</v>
      </c>
    </row>
    <row r="121" spans="1:7" x14ac:dyDescent="0.2">
      <c r="A121" s="168">
        <v>920</v>
      </c>
      <c r="B121" s="168">
        <v>313400</v>
      </c>
      <c r="C121" s="305"/>
      <c r="D121" s="148" t="s">
        <v>730</v>
      </c>
      <c r="E121" s="169">
        <v>55000</v>
      </c>
      <c r="F121" s="169">
        <v>52270.96</v>
      </c>
      <c r="G121" s="169">
        <v>56100</v>
      </c>
    </row>
    <row r="122" spans="1:7" x14ac:dyDescent="0.2">
      <c r="A122" s="171"/>
      <c r="B122" s="171"/>
      <c r="C122" s="306"/>
      <c r="D122" s="172" t="s">
        <v>659</v>
      </c>
      <c r="E122" s="173">
        <f>(SUBTOTAL(9,E112:E121))</f>
        <v>9030000</v>
      </c>
      <c r="F122" s="173">
        <f>SUBTOTAL(9,F112:F121)</f>
        <v>9279596.370000001</v>
      </c>
      <c r="G122" s="173">
        <f>(SUBTOTAL(9,G112:G121))</f>
        <v>9210600</v>
      </c>
    </row>
    <row r="123" spans="1:7" x14ac:dyDescent="0.2">
      <c r="A123" s="71"/>
      <c r="B123" s="71"/>
      <c r="C123" s="157"/>
      <c r="D123" s="143"/>
      <c r="E123" s="41"/>
      <c r="F123" s="41"/>
      <c r="G123" s="41"/>
    </row>
    <row r="124" spans="1:7" x14ac:dyDescent="0.2">
      <c r="A124" s="37"/>
      <c r="B124" s="37"/>
      <c r="C124" s="141"/>
      <c r="D124" s="161" t="s">
        <v>308</v>
      </c>
      <c r="E124" s="41"/>
      <c r="F124" s="41"/>
      <c r="G124" s="41"/>
    </row>
    <row r="125" spans="1:7" x14ac:dyDescent="0.2">
      <c r="A125" s="71"/>
      <c r="B125" s="71"/>
      <c r="C125" s="157"/>
      <c r="D125" s="143"/>
      <c r="E125" s="41"/>
      <c r="F125" s="41"/>
      <c r="G125" s="41"/>
    </row>
    <row r="126" spans="1:7" x14ac:dyDescent="0.2">
      <c r="A126" s="166">
        <v>920</v>
      </c>
      <c r="B126" s="166">
        <v>313600</v>
      </c>
      <c r="C126" s="292" t="s">
        <v>308</v>
      </c>
      <c r="D126" s="145" t="s">
        <v>731</v>
      </c>
      <c r="E126" s="165">
        <v>2000</v>
      </c>
      <c r="F126" s="165">
        <v>609500</v>
      </c>
      <c r="G126" s="165">
        <v>2040</v>
      </c>
    </row>
    <row r="127" spans="1:7" x14ac:dyDescent="0.2">
      <c r="A127" s="168">
        <v>920</v>
      </c>
      <c r="B127" s="168">
        <v>313610</v>
      </c>
      <c r="C127" s="293"/>
      <c r="D127" s="148" t="s">
        <v>732</v>
      </c>
      <c r="E127" s="169">
        <v>0</v>
      </c>
      <c r="F127" s="169">
        <v>0</v>
      </c>
      <c r="G127" s="169">
        <v>0</v>
      </c>
    </row>
    <row r="128" spans="1:7" x14ac:dyDescent="0.2">
      <c r="A128" s="171"/>
      <c r="B128" s="171"/>
      <c r="C128" s="294"/>
      <c r="D128" s="172" t="s">
        <v>659</v>
      </c>
      <c r="E128" s="173">
        <f>(SUBTOTAL(9,E124:E127))</f>
        <v>2000</v>
      </c>
      <c r="F128" s="173">
        <f>SUBTOTAL(9,F126:F127)</f>
        <v>609500</v>
      </c>
      <c r="G128" s="173">
        <f>(SUBTOTAL(9,G124:G127))</f>
        <v>2040</v>
      </c>
    </row>
    <row r="129" spans="1:7" x14ac:dyDescent="0.2">
      <c r="A129" s="71"/>
      <c r="B129" s="71"/>
      <c r="C129" s="157"/>
      <c r="D129" s="143"/>
      <c r="E129" s="41"/>
      <c r="F129" s="41"/>
      <c r="G129" s="41"/>
    </row>
    <row r="130" spans="1:7" x14ac:dyDescent="0.2">
      <c r="A130" s="37"/>
      <c r="B130" s="37"/>
      <c r="C130" s="141"/>
      <c r="D130" s="161" t="s">
        <v>315</v>
      </c>
      <c r="E130" s="41"/>
      <c r="F130" s="41"/>
      <c r="G130" s="41"/>
    </row>
    <row r="131" spans="1:7" x14ac:dyDescent="0.2">
      <c r="A131" s="71"/>
      <c r="B131" s="71"/>
      <c r="C131" s="157"/>
      <c r="D131" s="143"/>
      <c r="E131" s="41"/>
      <c r="F131" s="41"/>
      <c r="G131" s="41"/>
    </row>
    <row r="132" spans="1:7" x14ac:dyDescent="0.2">
      <c r="A132" s="166">
        <v>920</v>
      </c>
      <c r="B132" s="166">
        <v>314000</v>
      </c>
      <c r="C132" s="292" t="s">
        <v>315</v>
      </c>
      <c r="D132" s="145" t="s">
        <v>733</v>
      </c>
      <c r="E132" s="165">
        <v>7600000</v>
      </c>
      <c r="F132" s="165">
        <v>7496408.4299999997</v>
      </c>
      <c r="G132" s="165">
        <v>7752000</v>
      </c>
    </row>
    <row r="133" spans="1:7" x14ac:dyDescent="0.2">
      <c r="A133" s="166">
        <v>920</v>
      </c>
      <c r="B133" s="166">
        <v>314003</v>
      </c>
      <c r="C133" s="293"/>
      <c r="D133" s="145" t="s">
        <v>734</v>
      </c>
      <c r="E133" s="165">
        <v>220000</v>
      </c>
      <c r="F133" s="165">
        <v>231211.25</v>
      </c>
      <c r="G133" s="165">
        <v>224400</v>
      </c>
    </row>
    <row r="134" spans="1:7" x14ac:dyDescent="0.2">
      <c r="A134" s="168">
        <v>920</v>
      </c>
      <c r="B134" s="168">
        <v>314099</v>
      </c>
      <c r="C134" s="293"/>
      <c r="D134" s="148" t="s">
        <v>690</v>
      </c>
      <c r="E134" s="169">
        <v>920000</v>
      </c>
      <c r="F134" s="169">
        <v>1183452.03</v>
      </c>
      <c r="G134" s="169">
        <v>938400</v>
      </c>
    </row>
    <row r="135" spans="1:7" x14ac:dyDescent="0.2">
      <c r="A135" s="171"/>
      <c r="B135" s="171"/>
      <c r="C135" s="294"/>
      <c r="D135" s="172" t="s">
        <v>659</v>
      </c>
      <c r="E135" s="173">
        <f>(SUBTOTAL(9,E132:E134))</f>
        <v>8740000</v>
      </c>
      <c r="F135" s="173">
        <f>SUBTOTAL(9,F132:F134)</f>
        <v>8911071.709999999</v>
      </c>
      <c r="G135" s="173">
        <f>(SUBTOTAL(9,G132:G134))</f>
        <v>8914800</v>
      </c>
    </row>
    <row r="136" spans="1:7" x14ac:dyDescent="0.2">
      <c r="A136" s="71"/>
      <c r="B136" s="71"/>
      <c r="C136" s="157"/>
      <c r="D136" s="143"/>
      <c r="E136" s="41"/>
      <c r="F136" s="41"/>
      <c r="G136" s="41"/>
    </row>
    <row r="137" spans="1:7" x14ac:dyDescent="0.2">
      <c r="A137" s="37"/>
      <c r="B137" s="37"/>
      <c r="C137" s="141"/>
      <c r="D137" s="161" t="s">
        <v>326</v>
      </c>
      <c r="E137" s="41"/>
      <c r="F137" s="41"/>
      <c r="G137" s="41"/>
    </row>
    <row r="138" spans="1:7" x14ac:dyDescent="0.2">
      <c r="A138" s="71"/>
      <c r="B138" s="71"/>
      <c r="C138" s="157"/>
      <c r="D138" s="143"/>
      <c r="E138" s="41"/>
      <c r="F138" s="41"/>
      <c r="G138" s="41"/>
    </row>
    <row r="139" spans="1:7" x14ac:dyDescent="0.2">
      <c r="A139" s="166">
        <v>920</v>
      </c>
      <c r="B139" s="166">
        <v>314101</v>
      </c>
      <c r="C139" s="304" t="s">
        <v>326</v>
      </c>
      <c r="D139" s="145" t="s">
        <v>735</v>
      </c>
      <c r="E139" s="165">
        <v>195000</v>
      </c>
      <c r="F139" s="165">
        <v>216503.72</v>
      </c>
      <c r="G139" s="165">
        <v>198900</v>
      </c>
    </row>
    <row r="140" spans="1:7" x14ac:dyDescent="0.2">
      <c r="A140" s="166">
        <v>920</v>
      </c>
      <c r="B140" s="166">
        <v>314102</v>
      </c>
      <c r="C140" s="305"/>
      <c r="D140" s="145" t="s">
        <v>736</v>
      </c>
      <c r="E140" s="165">
        <v>185000</v>
      </c>
      <c r="F140" s="165">
        <v>191472.18</v>
      </c>
      <c r="G140" s="165">
        <v>188700</v>
      </c>
    </row>
    <row r="141" spans="1:7" x14ac:dyDescent="0.2">
      <c r="A141" s="168">
        <v>920</v>
      </c>
      <c r="B141" s="168">
        <v>314103</v>
      </c>
      <c r="C141" s="305"/>
      <c r="D141" s="148" t="s">
        <v>737</v>
      </c>
      <c r="E141" s="169">
        <v>47000</v>
      </c>
      <c r="F141" s="169">
        <v>48083.61</v>
      </c>
      <c r="G141" s="169">
        <v>47940</v>
      </c>
    </row>
    <row r="142" spans="1:7" x14ac:dyDescent="0.2">
      <c r="A142" s="171"/>
      <c r="B142" s="171"/>
      <c r="C142" s="306"/>
      <c r="D142" s="172" t="s">
        <v>659</v>
      </c>
      <c r="E142" s="173">
        <f>(SUBTOTAL(9,E139:E141))</f>
        <v>427000</v>
      </c>
      <c r="F142" s="173">
        <f>SUBTOTAL(9,F139:F141)</f>
        <v>456059.51</v>
      </c>
      <c r="G142" s="173">
        <f>(SUBTOTAL(9,G139:G141))</f>
        <v>435540</v>
      </c>
    </row>
    <row r="143" spans="1:7" x14ac:dyDescent="0.2">
      <c r="A143" s="71"/>
      <c r="B143" s="71"/>
      <c r="C143" s="157"/>
      <c r="D143" s="143"/>
      <c r="E143" s="41"/>
      <c r="F143" s="41"/>
      <c r="G143" s="41"/>
    </row>
    <row r="144" spans="1:7" x14ac:dyDescent="0.2">
      <c r="A144" s="37"/>
      <c r="B144" s="37"/>
      <c r="C144" s="141"/>
      <c r="D144" s="161" t="s">
        <v>738</v>
      </c>
      <c r="E144" s="41"/>
      <c r="F144" s="41"/>
      <c r="G144" s="41"/>
    </row>
    <row r="145" spans="1:7" x14ac:dyDescent="0.2">
      <c r="A145" s="71"/>
      <c r="B145" s="71"/>
      <c r="C145" s="157"/>
      <c r="D145" s="143"/>
      <c r="E145" s="41"/>
      <c r="F145" s="41"/>
      <c r="G145" s="41"/>
    </row>
    <row r="146" spans="1:7" x14ac:dyDescent="0.2">
      <c r="A146" s="166">
        <v>920</v>
      </c>
      <c r="B146" s="166">
        <v>315000</v>
      </c>
      <c r="C146" s="304" t="s">
        <v>738</v>
      </c>
      <c r="D146" s="145" t="s">
        <v>739</v>
      </c>
      <c r="E146" s="165">
        <v>33000000</v>
      </c>
      <c r="F146" s="165">
        <v>32490661.859999999</v>
      </c>
      <c r="G146" s="165">
        <v>33660000</v>
      </c>
    </row>
    <row r="147" spans="1:7" x14ac:dyDescent="0.2">
      <c r="A147" s="166">
        <v>980</v>
      </c>
      <c r="B147" s="166">
        <v>315000</v>
      </c>
      <c r="C147" s="305"/>
      <c r="D147" s="145" t="s">
        <v>740</v>
      </c>
      <c r="E147" s="165">
        <v>55000</v>
      </c>
      <c r="F147" s="165">
        <v>62480</v>
      </c>
      <c r="G147" s="165">
        <v>56100</v>
      </c>
    </row>
    <row r="148" spans="1:7" x14ac:dyDescent="0.2">
      <c r="A148" s="166">
        <v>990</v>
      </c>
      <c r="B148" s="166">
        <v>315000</v>
      </c>
      <c r="C148" s="305"/>
      <c r="D148" s="145" t="s">
        <v>741</v>
      </c>
      <c r="E148" s="165">
        <v>32000</v>
      </c>
      <c r="F148" s="165">
        <v>34535.49</v>
      </c>
      <c r="G148" s="165">
        <v>32640</v>
      </c>
    </row>
    <row r="149" spans="1:7" x14ac:dyDescent="0.2">
      <c r="A149" s="166">
        <v>920</v>
      </c>
      <c r="B149" s="166">
        <v>315001</v>
      </c>
      <c r="C149" s="305"/>
      <c r="D149" s="145" t="s">
        <v>742</v>
      </c>
      <c r="E149" s="165">
        <v>0</v>
      </c>
      <c r="F149" s="165">
        <v>-1200</v>
      </c>
      <c r="G149" s="165">
        <v>0</v>
      </c>
    </row>
    <row r="150" spans="1:7" x14ac:dyDescent="0.2">
      <c r="A150" s="166">
        <v>920</v>
      </c>
      <c r="B150" s="166">
        <v>315002</v>
      </c>
      <c r="C150" s="305"/>
      <c r="D150" s="145" t="s">
        <v>743</v>
      </c>
      <c r="E150" s="165">
        <v>20000</v>
      </c>
      <c r="F150" s="165">
        <v>28261.16</v>
      </c>
      <c r="G150" s="165">
        <v>20400</v>
      </c>
    </row>
    <row r="151" spans="1:7" x14ac:dyDescent="0.2">
      <c r="A151" s="166">
        <v>920</v>
      </c>
      <c r="B151" s="166">
        <v>315003</v>
      </c>
      <c r="C151" s="305"/>
      <c r="D151" s="145" t="s">
        <v>744</v>
      </c>
      <c r="E151" s="165">
        <v>150000</v>
      </c>
      <c r="F151" s="165">
        <v>170626.68</v>
      </c>
      <c r="G151" s="165">
        <v>153000</v>
      </c>
    </row>
    <row r="152" spans="1:7" x14ac:dyDescent="0.2">
      <c r="A152" s="166">
        <v>920</v>
      </c>
      <c r="B152" s="166">
        <v>315005</v>
      </c>
      <c r="C152" s="305"/>
      <c r="D152" s="145" t="s">
        <v>745</v>
      </c>
      <c r="E152" s="165">
        <v>2600000</v>
      </c>
      <c r="F152" s="165">
        <v>2513180.2000000002</v>
      </c>
      <c r="G152" s="165">
        <v>2652000</v>
      </c>
    </row>
    <row r="153" spans="1:7" x14ac:dyDescent="0.2">
      <c r="A153" s="166">
        <v>920</v>
      </c>
      <c r="B153" s="166">
        <v>315006</v>
      </c>
      <c r="C153" s="305"/>
      <c r="D153" s="145" t="s">
        <v>746</v>
      </c>
      <c r="E153" s="165">
        <v>160000</v>
      </c>
      <c r="F153" s="165">
        <v>134683.4</v>
      </c>
      <c r="G153" s="165">
        <v>163200</v>
      </c>
    </row>
    <row r="154" spans="1:7" x14ac:dyDescent="0.2">
      <c r="A154" s="166">
        <v>920</v>
      </c>
      <c r="B154" s="166">
        <v>315007</v>
      </c>
      <c r="C154" s="305"/>
      <c r="D154" s="145" t="s">
        <v>747</v>
      </c>
      <c r="E154" s="165">
        <v>210000</v>
      </c>
      <c r="F154" s="165">
        <v>211956.21</v>
      </c>
      <c r="G154" s="165">
        <v>214200</v>
      </c>
    </row>
    <row r="155" spans="1:7" x14ac:dyDescent="0.2">
      <c r="A155" s="166">
        <v>920</v>
      </c>
      <c r="B155" s="166">
        <v>315008</v>
      </c>
      <c r="C155" s="305"/>
      <c r="D155" s="145" t="s">
        <v>748</v>
      </c>
      <c r="E155" s="165">
        <v>25000</v>
      </c>
      <c r="F155" s="165">
        <v>28238.2</v>
      </c>
      <c r="G155" s="165">
        <v>25500</v>
      </c>
    </row>
    <row r="156" spans="1:7" x14ac:dyDescent="0.2">
      <c r="A156" s="166">
        <v>920</v>
      </c>
      <c r="B156" s="166">
        <v>315009</v>
      </c>
      <c r="C156" s="305"/>
      <c r="D156" s="145" t="s">
        <v>749</v>
      </c>
      <c r="E156" s="165">
        <v>41000</v>
      </c>
      <c r="F156" s="165">
        <v>53491.199999999997</v>
      </c>
      <c r="G156" s="165">
        <v>41820</v>
      </c>
    </row>
    <row r="157" spans="1:7" x14ac:dyDescent="0.2">
      <c r="A157" s="166">
        <v>920</v>
      </c>
      <c r="B157" s="166">
        <v>315010</v>
      </c>
      <c r="C157" s="305"/>
      <c r="D157" s="145" t="s">
        <v>750</v>
      </c>
      <c r="E157" s="165">
        <v>30000</v>
      </c>
      <c r="F157" s="165">
        <v>28225.599999999999</v>
      </c>
      <c r="G157" s="165">
        <v>30600</v>
      </c>
    </row>
    <row r="158" spans="1:7" x14ac:dyDescent="0.2">
      <c r="A158" s="166">
        <v>920</v>
      </c>
      <c r="B158" s="166">
        <v>315012</v>
      </c>
      <c r="C158" s="305"/>
      <c r="D158" s="145" t="s">
        <v>751</v>
      </c>
      <c r="E158" s="165">
        <v>170000</v>
      </c>
      <c r="F158" s="165">
        <v>261751.24</v>
      </c>
      <c r="G158" s="165">
        <v>173400</v>
      </c>
    </row>
    <row r="159" spans="1:7" x14ac:dyDescent="0.2">
      <c r="A159" s="166">
        <v>920</v>
      </c>
      <c r="B159" s="166">
        <v>315013</v>
      </c>
      <c r="C159" s="305"/>
      <c r="D159" s="145" t="s">
        <v>752</v>
      </c>
      <c r="E159" s="165">
        <v>730000</v>
      </c>
      <c r="F159" s="165">
        <v>760826.63</v>
      </c>
      <c r="G159" s="165">
        <v>744600</v>
      </c>
    </row>
    <row r="160" spans="1:7" x14ac:dyDescent="0.2">
      <c r="A160" s="166">
        <v>920</v>
      </c>
      <c r="B160" s="166">
        <v>315017</v>
      </c>
      <c r="C160" s="305"/>
      <c r="D160" s="145" t="s">
        <v>753</v>
      </c>
      <c r="E160" s="165">
        <v>500000</v>
      </c>
      <c r="F160" s="165">
        <v>555583.06999999995</v>
      </c>
      <c r="G160" s="165">
        <v>510000</v>
      </c>
    </row>
    <row r="161" spans="1:7" x14ac:dyDescent="0.2">
      <c r="A161" s="166">
        <v>920</v>
      </c>
      <c r="B161" s="166">
        <v>315018</v>
      </c>
      <c r="C161" s="305"/>
      <c r="D161" s="145" t="s">
        <v>754</v>
      </c>
      <c r="E161" s="165">
        <v>0</v>
      </c>
      <c r="F161" s="165">
        <v>0</v>
      </c>
      <c r="G161" s="165">
        <v>0</v>
      </c>
    </row>
    <row r="162" spans="1:7" x14ac:dyDescent="0.2">
      <c r="A162" s="166">
        <v>920</v>
      </c>
      <c r="B162" s="166">
        <v>315019</v>
      </c>
      <c r="C162" s="305"/>
      <c r="D162" s="145" t="s">
        <v>755</v>
      </c>
      <c r="E162" s="165">
        <v>1100000</v>
      </c>
      <c r="F162" s="165">
        <v>1065311.25</v>
      </c>
      <c r="G162" s="165">
        <v>1122000</v>
      </c>
    </row>
    <row r="163" spans="1:7" x14ac:dyDescent="0.2">
      <c r="A163" s="166">
        <v>920</v>
      </c>
      <c r="B163" s="166">
        <v>315020</v>
      </c>
      <c r="C163" s="305"/>
      <c r="D163" s="145" t="s">
        <v>756</v>
      </c>
      <c r="E163" s="165">
        <v>0</v>
      </c>
      <c r="F163" s="165">
        <v>5751.1</v>
      </c>
      <c r="G163" s="165">
        <v>0</v>
      </c>
    </row>
    <row r="164" spans="1:7" x14ac:dyDescent="0.2">
      <c r="A164" s="166">
        <v>920</v>
      </c>
      <c r="B164" s="166">
        <v>315021</v>
      </c>
      <c r="C164" s="305"/>
      <c r="D164" s="145" t="s">
        <v>757</v>
      </c>
      <c r="E164" s="165">
        <v>1800000</v>
      </c>
      <c r="F164" s="165">
        <v>1739606.12</v>
      </c>
      <c r="G164" s="165">
        <v>1836000</v>
      </c>
    </row>
    <row r="165" spans="1:7" x14ac:dyDescent="0.2">
      <c r="A165" s="166">
        <v>920</v>
      </c>
      <c r="B165" s="166">
        <v>315022</v>
      </c>
      <c r="C165" s="305"/>
      <c r="D165" s="145" t="s">
        <v>758</v>
      </c>
      <c r="E165" s="165">
        <v>350000</v>
      </c>
      <c r="F165" s="165">
        <v>336261.05</v>
      </c>
      <c r="G165" s="165">
        <v>357000</v>
      </c>
    </row>
    <row r="166" spans="1:7" x14ac:dyDescent="0.2">
      <c r="A166" s="166">
        <v>920</v>
      </c>
      <c r="B166" s="166">
        <v>315024</v>
      </c>
      <c r="C166" s="305"/>
      <c r="D166" s="145" t="s">
        <v>759</v>
      </c>
      <c r="E166" s="165">
        <v>0</v>
      </c>
      <c r="F166" s="165">
        <v>0</v>
      </c>
      <c r="G166" s="165">
        <v>0</v>
      </c>
    </row>
    <row r="167" spans="1:7" x14ac:dyDescent="0.2">
      <c r="A167" s="166">
        <v>920</v>
      </c>
      <c r="B167" s="166">
        <v>315025</v>
      </c>
      <c r="C167" s="305"/>
      <c r="D167" s="145" t="s">
        <v>760</v>
      </c>
      <c r="E167" s="165">
        <v>1800000</v>
      </c>
      <c r="F167" s="165">
        <v>1628617.7</v>
      </c>
      <c r="G167" s="165">
        <v>1836000</v>
      </c>
    </row>
    <row r="168" spans="1:7" x14ac:dyDescent="0.2">
      <c r="A168" s="166">
        <v>920</v>
      </c>
      <c r="B168" s="166">
        <v>315026</v>
      </c>
      <c r="C168" s="305"/>
      <c r="D168" s="145" t="s">
        <v>761</v>
      </c>
      <c r="E168" s="165">
        <v>31000</v>
      </c>
      <c r="F168" s="165">
        <v>42234.33</v>
      </c>
      <c r="G168" s="165">
        <v>31620</v>
      </c>
    </row>
    <row r="169" spans="1:7" x14ac:dyDescent="0.2">
      <c r="A169" s="166">
        <v>920</v>
      </c>
      <c r="B169" s="166">
        <v>315030</v>
      </c>
      <c r="C169" s="305"/>
      <c r="D169" s="145" t="s">
        <v>762</v>
      </c>
      <c r="E169" s="165">
        <v>16000000</v>
      </c>
      <c r="F169" s="165">
        <v>16292247.939999999</v>
      </c>
      <c r="G169" s="165">
        <v>16320000</v>
      </c>
    </row>
    <row r="170" spans="1:7" x14ac:dyDescent="0.2">
      <c r="A170" s="166">
        <v>920</v>
      </c>
      <c r="B170" s="166">
        <v>315031</v>
      </c>
      <c r="C170" s="305"/>
      <c r="D170" s="145" t="s">
        <v>763</v>
      </c>
      <c r="E170" s="165">
        <v>880000</v>
      </c>
      <c r="F170" s="165">
        <v>857938.38</v>
      </c>
      <c r="G170" s="165">
        <v>897600</v>
      </c>
    </row>
    <row r="171" spans="1:7" x14ac:dyDescent="0.2">
      <c r="A171" s="168">
        <v>920</v>
      </c>
      <c r="B171" s="168">
        <v>315099</v>
      </c>
      <c r="C171" s="305"/>
      <c r="D171" s="148" t="s">
        <v>690</v>
      </c>
      <c r="E171" s="169">
        <v>600000</v>
      </c>
      <c r="F171" s="169">
        <v>952477.55</v>
      </c>
      <c r="G171" s="169">
        <v>612000</v>
      </c>
    </row>
    <row r="172" spans="1:7" x14ac:dyDescent="0.2">
      <c r="A172" s="171"/>
      <c r="B172" s="171"/>
      <c r="C172" s="306"/>
      <c r="D172" s="172" t="s">
        <v>659</v>
      </c>
      <c r="E172" s="173">
        <f>(SUBTOTAL(9,E146:E171))</f>
        <v>60284000</v>
      </c>
      <c r="F172" s="173">
        <f>SUBTOTAL(9,F146:F171)</f>
        <v>60253746.360000007</v>
      </c>
      <c r="G172" s="173">
        <f>(SUBTOTAL(9,G146:G171))</f>
        <v>61489680</v>
      </c>
    </row>
    <row r="173" spans="1:7" x14ac:dyDescent="0.2">
      <c r="A173" s="71"/>
      <c r="B173" s="71"/>
      <c r="C173" s="157"/>
      <c r="D173" s="143"/>
      <c r="E173" s="41"/>
      <c r="F173" s="41"/>
      <c r="G173" s="41"/>
    </row>
    <row r="174" spans="1:7" x14ac:dyDescent="0.2">
      <c r="A174" s="37"/>
      <c r="B174" s="37"/>
      <c r="C174" s="141"/>
      <c r="D174" s="161" t="s">
        <v>764</v>
      </c>
      <c r="E174" s="41"/>
      <c r="F174" s="41"/>
      <c r="G174" s="41"/>
    </row>
    <row r="175" spans="1:7" x14ac:dyDescent="0.2">
      <c r="A175" s="71"/>
      <c r="B175" s="71"/>
      <c r="C175" s="157"/>
      <c r="D175" s="143"/>
      <c r="E175" s="41"/>
      <c r="F175" s="41"/>
      <c r="G175" s="41"/>
    </row>
    <row r="176" spans="1:7" x14ac:dyDescent="0.2">
      <c r="A176" s="166">
        <v>920</v>
      </c>
      <c r="B176" s="166">
        <v>317300</v>
      </c>
      <c r="C176" s="304" t="s">
        <v>764</v>
      </c>
      <c r="D176" s="145" t="s">
        <v>765</v>
      </c>
      <c r="E176" s="165">
        <v>3500000</v>
      </c>
      <c r="F176" s="165">
        <v>3468549.56</v>
      </c>
      <c r="G176" s="165">
        <v>3570000</v>
      </c>
    </row>
    <row r="177" spans="1:7" x14ac:dyDescent="0.2">
      <c r="A177" s="166">
        <v>920</v>
      </c>
      <c r="B177" s="166">
        <v>317100</v>
      </c>
      <c r="C177" s="305"/>
      <c r="D177" s="145" t="s">
        <v>766</v>
      </c>
      <c r="E177" s="165">
        <v>85000</v>
      </c>
      <c r="F177" s="165">
        <v>88269.71</v>
      </c>
      <c r="G177" s="165">
        <v>86700</v>
      </c>
    </row>
    <row r="178" spans="1:7" x14ac:dyDescent="0.2">
      <c r="A178" s="166">
        <v>990</v>
      </c>
      <c r="B178" s="166">
        <v>317110</v>
      </c>
      <c r="C178" s="305"/>
      <c r="D178" s="145" t="s">
        <v>767</v>
      </c>
      <c r="E178" s="165">
        <v>1500000</v>
      </c>
      <c r="F178" s="165">
        <v>1976841.63</v>
      </c>
      <c r="G178" s="165">
        <v>1530000</v>
      </c>
    </row>
    <row r="179" spans="1:7" x14ac:dyDescent="0.2">
      <c r="A179" s="166">
        <v>920</v>
      </c>
      <c r="B179" s="166">
        <v>317310</v>
      </c>
      <c r="C179" s="305"/>
      <c r="D179" s="145" t="s">
        <v>768</v>
      </c>
      <c r="E179" s="165">
        <v>60000</v>
      </c>
      <c r="F179" s="165">
        <v>103032.3</v>
      </c>
      <c r="G179" s="165">
        <v>61200</v>
      </c>
    </row>
    <row r="180" spans="1:7" x14ac:dyDescent="0.2">
      <c r="A180" s="166">
        <v>920</v>
      </c>
      <c r="B180" s="166">
        <v>317610</v>
      </c>
      <c r="C180" s="305"/>
      <c r="D180" s="145" t="s">
        <v>769</v>
      </c>
      <c r="E180" s="165">
        <v>400000</v>
      </c>
      <c r="F180" s="165">
        <v>402205.05</v>
      </c>
      <c r="G180" s="165">
        <v>408000</v>
      </c>
    </row>
    <row r="181" spans="1:7" x14ac:dyDescent="0.2">
      <c r="A181" s="166">
        <v>920</v>
      </c>
      <c r="B181" s="166">
        <v>317620</v>
      </c>
      <c r="C181" s="305"/>
      <c r="D181" s="145" t="s">
        <v>770</v>
      </c>
      <c r="E181" s="165">
        <v>2100000</v>
      </c>
      <c r="F181" s="165">
        <v>1969433.58</v>
      </c>
      <c r="G181" s="165">
        <v>2142000</v>
      </c>
    </row>
    <row r="182" spans="1:7" x14ac:dyDescent="0.2">
      <c r="A182" s="166">
        <v>920</v>
      </c>
      <c r="B182" s="166">
        <v>317700</v>
      </c>
      <c r="C182" s="305"/>
      <c r="D182" s="145" t="s">
        <v>771</v>
      </c>
      <c r="E182" s="165">
        <v>790000</v>
      </c>
      <c r="F182" s="165">
        <v>815471.1</v>
      </c>
      <c r="G182" s="165">
        <v>805800</v>
      </c>
    </row>
    <row r="183" spans="1:7" x14ac:dyDescent="0.2">
      <c r="A183" s="166">
        <v>920</v>
      </c>
      <c r="B183" s="166">
        <v>317710</v>
      </c>
      <c r="C183" s="305"/>
      <c r="D183" s="155" t="s">
        <v>772</v>
      </c>
      <c r="E183" s="165">
        <v>36000</v>
      </c>
      <c r="F183" s="165">
        <v>0</v>
      </c>
      <c r="G183" s="165">
        <v>36720</v>
      </c>
    </row>
    <row r="184" spans="1:7" x14ac:dyDescent="0.2">
      <c r="A184" s="166">
        <v>920</v>
      </c>
      <c r="B184" s="166">
        <v>317800</v>
      </c>
      <c r="C184" s="305"/>
      <c r="D184" s="145" t="s">
        <v>773</v>
      </c>
      <c r="E184" s="165">
        <v>2500000</v>
      </c>
      <c r="F184" s="165">
        <v>3786556.64</v>
      </c>
      <c r="G184" s="165">
        <v>2550000</v>
      </c>
    </row>
    <row r="185" spans="1:7" x14ac:dyDescent="0.2">
      <c r="A185" s="166">
        <v>920</v>
      </c>
      <c r="B185" s="166">
        <v>317810</v>
      </c>
      <c r="C185" s="305"/>
      <c r="D185" s="145" t="s">
        <v>774</v>
      </c>
      <c r="E185" s="165">
        <v>3500000</v>
      </c>
      <c r="F185" s="165">
        <v>2254979.7200000002</v>
      </c>
      <c r="G185" s="165">
        <v>3570000</v>
      </c>
    </row>
    <row r="186" spans="1:7" x14ac:dyDescent="0.2">
      <c r="A186" s="168">
        <v>420</v>
      </c>
      <c r="B186" s="168">
        <v>317900</v>
      </c>
      <c r="C186" s="305"/>
      <c r="D186" s="148" t="s">
        <v>775</v>
      </c>
      <c r="E186" s="169">
        <v>1400000</v>
      </c>
      <c r="F186" s="169">
        <v>1232929</v>
      </c>
      <c r="G186" s="169">
        <v>1428000</v>
      </c>
    </row>
    <row r="187" spans="1:7" x14ac:dyDescent="0.2">
      <c r="A187" s="171"/>
      <c r="B187" s="171"/>
      <c r="C187" s="306"/>
      <c r="D187" s="172" t="s">
        <v>659</v>
      </c>
      <c r="E187" s="173">
        <f>(SUBTOTAL(9,E176:E186))</f>
        <v>15871000</v>
      </c>
      <c r="F187" s="173">
        <f>SUBTOTAL(9,F176:F186)</f>
        <v>16098268.290000001</v>
      </c>
      <c r="G187" s="173">
        <f>(SUBTOTAL(9,G176:G186))</f>
        <v>16188420</v>
      </c>
    </row>
    <row r="188" spans="1:7" x14ac:dyDescent="0.2">
      <c r="A188" s="71"/>
      <c r="B188" s="71"/>
      <c r="C188" s="157"/>
      <c r="D188" s="143"/>
      <c r="E188" s="156"/>
      <c r="F188" s="156"/>
      <c r="G188" s="156"/>
    </row>
    <row r="189" spans="1:7" x14ac:dyDescent="0.2">
      <c r="A189" s="37"/>
      <c r="B189" s="37"/>
      <c r="C189" s="141"/>
      <c r="D189" s="161" t="s">
        <v>394</v>
      </c>
      <c r="E189" s="41"/>
      <c r="F189" s="41"/>
      <c r="G189" s="41"/>
    </row>
    <row r="190" spans="1:7" x14ac:dyDescent="0.2">
      <c r="A190" s="71"/>
      <c r="B190" s="71"/>
      <c r="C190" s="157"/>
      <c r="D190" s="143"/>
      <c r="E190" s="41"/>
      <c r="F190" s="41"/>
      <c r="G190" s="41"/>
    </row>
    <row r="191" spans="1:7" x14ac:dyDescent="0.2">
      <c r="A191" s="168">
        <v>920</v>
      </c>
      <c r="B191" s="168">
        <v>319000</v>
      </c>
      <c r="C191" s="292" t="s">
        <v>394</v>
      </c>
      <c r="D191" s="148" t="s">
        <v>776</v>
      </c>
      <c r="E191" s="169">
        <v>3170000</v>
      </c>
      <c r="F191" s="169">
        <v>2996943</v>
      </c>
      <c r="G191" s="169">
        <v>3233400</v>
      </c>
    </row>
    <row r="192" spans="1:7" x14ac:dyDescent="0.2">
      <c r="A192" s="171"/>
      <c r="B192" s="171"/>
      <c r="C192" s="294"/>
      <c r="D192" s="172" t="s">
        <v>659</v>
      </c>
      <c r="E192" s="173">
        <f>(SUBTOTAL(9,E191))</f>
        <v>3170000</v>
      </c>
      <c r="F192" s="173">
        <f>SUBTOTAL(9,F191)</f>
        <v>2996943</v>
      </c>
      <c r="G192" s="173">
        <f>(SUBTOTAL(9,G191))</f>
        <v>3233400</v>
      </c>
    </row>
    <row r="193" spans="1:7" x14ac:dyDescent="0.2">
      <c r="A193" s="71"/>
      <c r="B193" s="71"/>
      <c r="C193" s="157"/>
      <c r="D193" s="143"/>
      <c r="E193" s="156"/>
      <c r="F193" s="156"/>
      <c r="G193" s="156"/>
    </row>
    <row r="194" spans="1:7" ht="15" thickBot="1" x14ac:dyDescent="0.25">
      <c r="A194" s="174"/>
      <c r="B194" s="174"/>
      <c r="C194" s="175"/>
      <c r="D194" s="176" t="s">
        <v>777</v>
      </c>
      <c r="E194" s="177">
        <f>SUBTOTAL(9,E79:E192)</f>
        <v>148843000</v>
      </c>
      <c r="F194" s="177">
        <f>SUBTOTAL(9,F79:F192)</f>
        <v>144052053.88999993</v>
      </c>
      <c r="G194" s="177">
        <f>SUBTOTAL(9,G79:G192)</f>
        <v>151819860</v>
      </c>
    </row>
    <row r="195" spans="1:7" ht="15" thickTop="1" x14ac:dyDescent="0.2">
      <c r="A195" s="37"/>
      <c r="B195" s="37"/>
      <c r="C195" s="141"/>
      <c r="D195" s="143"/>
      <c r="E195" s="41"/>
      <c r="F195" s="41"/>
      <c r="G195" s="41"/>
    </row>
    <row r="196" spans="1:7" x14ac:dyDescent="0.2">
      <c r="A196" s="71"/>
      <c r="B196" s="71"/>
      <c r="C196" s="157"/>
      <c r="D196" s="142" t="s">
        <v>778</v>
      </c>
      <c r="E196" s="41"/>
      <c r="F196" s="41"/>
      <c r="G196" s="41"/>
    </row>
    <row r="197" spans="1:7" x14ac:dyDescent="0.2">
      <c r="A197" s="154"/>
      <c r="B197" s="154"/>
      <c r="C197" s="178"/>
      <c r="D197" s="143"/>
      <c r="E197" s="154"/>
      <c r="F197" s="154"/>
      <c r="G197" s="154"/>
    </row>
    <row r="198" spans="1:7" x14ac:dyDescent="0.2">
      <c r="A198" s="144">
        <v>420</v>
      </c>
      <c r="B198" s="144">
        <v>324000</v>
      </c>
      <c r="C198" s="295" t="s">
        <v>778</v>
      </c>
      <c r="D198" s="145" t="s">
        <v>779</v>
      </c>
      <c r="E198" s="146">
        <v>220000</v>
      </c>
      <c r="F198" s="146">
        <v>32469.599999999999</v>
      </c>
      <c r="G198" s="146">
        <v>224400</v>
      </c>
    </row>
    <row r="199" spans="1:7" x14ac:dyDescent="0.2">
      <c r="A199" s="144">
        <v>920</v>
      </c>
      <c r="B199" s="144">
        <v>324000</v>
      </c>
      <c r="C199" s="296"/>
      <c r="D199" s="145" t="s">
        <v>780</v>
      </c>
      <c r="E199" s="146">
        <v>0</v>
      </c>
      <c r="F199" s="146">
        <v>0</v>
      </c>
      <c r="G199" s="146">
        <v>0</v>
      </c>
    </row>
    <row r="200" spans="1:7" x14ac:dyDescent="0.2">
      <c r="A200" s="144">
        <v>992</v>
      </c>
      <c r="B200" s="144">
        <v>324000</v>
      </c>
      <c r="C200" s="296"/>
      <c r="D200" s="145" t="s">
        <v>781</v>
      </c>
      <c r="E200" s="146">
        <v>400000</v>
      </c>
      <c r="F200" s="146">
        <v>50550</v>
      </c>
      <c r="G200" s="146">
        <v>408000</v>
      </c>
    </row>
    <row r="201" spans="1:7" x14ac:dyDescent="0.2">
      <c r="A201" s="144">
        <v>992</v>
      </c>
      <c r="B201" s="144">
        <v>326000</v>
      </c>
      <c r="C201" s="296"/>
      <c r="D201" s="145" t="s">
        <v>782</v>
      </c>
      <c r="E201" s="146">
        <v>200000</v>
      </c>
      <c r="F201" s="146">
        <v>198250</v>
      </c>
      <c r="G201" s="146">
        <v>204000</v>
      </c>
    </row>
    <row r="202" spans="1:7" x14ac:dyDescent="0.2">
      <c r="A202" s="147">
        <v>420</v>
      </c>
      <c r="B202" s="147">
        <v>329300</v>
      </c>
      <c r="C202" s="296"/>
      <c r="D202" s="148" t="s">
        <v>783</v>
      </c>
      <c r="E202" s="149">
        <v>20000</v>
      </c>
      <c r="F202" s="149">
        <v>87350</v>
      </c>
      <c r="G202" s="149">
        <v>20400</v>
      </c>
    </row>
    <row r="203" spans="1:7" x14ac:dyDescent="0.2">
      <c r="A203" s="147">
        <v>992</v>
      </c>
      <c r="B203" s="147">
        <v>329300</v>
      </c>
      <c r="C203" s="296"/>
      <c r="D203" t="s">
        <v>784</v>
      </c>
      <c r="E203" s="149">
        <v>0</v>
      </c>
      <c r="F203" s="149">
        <v>613890</v>
      </c>
      <c r="G203" s="149">
        <v>0</v>
      </c>
    </row>
    <row r="204" spans="1:7" x14ac:dyDescent="0.2">
      <c r="A204" s="151"/>
      <c r="B204" s="151"/>
      <c r="C204" s="297"/>
      <c r="D204" s="152" t="s">
        <v>659</v>
      </c>
      <c r="E204" s="153">
        <f>(SUBTOTAL(9,E198:E203))</f>
        <v>840000</v>
      </c>
      <c r="F204" s="153">
        <f>SUBTOTAL(9,F198:F203)</f>
        <v>982509.6</v>
      </c>
      <c r="G204" s="153">
        <f>(SUBTOTAL(9,G198:G203))</f>
        <v>856800</v>
      </c>
    </row>
    <row r="205" spans="1:7" x14ac:dyDescent="0.2">
      <c r="A205" s="37"/>
      <c r="B205" s="37"/>
      <c r="C205" s="141"/>
      <c r="D205" s="143"/>
      <c r="E205" s="41"/>
      <c r="F205" s="41"/>
      <c r="G205" s="41"/>
    </row>
    <row r="206" spans="1:7" x14ac:dyDescent="0.2">
      <c r="A206" s="71"/>
      <c r="B206" s="71"/>
      <c r="C206" s="157"/>
      <c r="D206" s="142" t="s">
        <v>443</v>
      </c>
      <c r="E206" s="41"/>
      <c r="F206" s="41"/>
      <c r="G206" s="41"/>
    </row>
    <row r="207" spans="1:7" x14ac:dyDescent="0.2">
      <c r="A207" s="71"/>
      <c r="B207" s="71"/>
      <c r="C207" s="157"/>
      <c r="D207" s="143"/>
      <c r="E207" s="41"/>
      <c r="F207" s="41"/>
      <c r="G207" s="41"/>
    </row>
    <row r="208" spans="1:7" x14ac:dyDescent="0.2">
      <c r="A208" s="166">
        <v>940</v>
      </c>
      <c r="B208" s="166">
        <v>332300</v>
      </c>
      <c r="C208" s="304" t="s">
        <v>443</v>
      </c>
      <c r="D208" s="145" t="s">
        <v>785</v>
      </c>
      <c r="E208" s="146">
        <v>400000</v>
      </c>
      <c r="F208" s="146">
        <v>383014.94</v>
      </c>
      <c r="G208" s="146">
        <v>408000</v>
      </c>
    </row>
    <row r="209" spans="1:7" x14ac:dyDescent="0.2">
      <c r="A209" s="166">
        <v>992</v>
      </c>
      <c r="B209" s="166">
        <v>330000</v>
      </c>
      <c r="C209" s="305"/>
      <c r="D209" s="145" t="s">
        <v>786</v>
      </c>
      <c r="E209" s="146">
        <v>160000</v>
      </c>
      <c r="F209" s="146">
        <v>0</v>
      </c>
      <c r="G209" s="146">
        <v>163200</v>
      </c>
    </row>
    <row r="210" spans="1:7" x14ac:dyDescent="0.2">
      <c r="A210" s="166">
        <v>940</v>
      </c>
      <c r="B210" s="166">
        <v>332400</v>
      </c>
      <c r="C210" s="305"/>
      <c r="D210" s="145" t="s">
        <v>787</v>
      </c>
      <c r="E210" s="146">
        <v>82000</v>
      </c>
      <c r="F210" s="146">
        <v>136631</v>
      </c>
      <c r="G210" s="146">
        <v>83640</v>
      </c>
    </row>
    <row r="211" spans="1:7" x14ac:dyDescent="0.2">
      <c r="A211" s="168">
        <v>940</v>
      </c>
      <c r="B211" s="168">
        <v>336300</v>
      </c>
      <c r="C211" s="305"/>
      <c r="D211" s="148" t="s">
        <v>788</v>
      </c>
      <c r="E211" s="146">
        <v>320000</v>
      </c>
      <c r="F211" s="146">
        <v>320000</v>
      </c>
      <c r="G211" s="146">
        <v>326400</v>
      </c>
    </row>
    <row r="212" spans="1:7" x14ac:dyDescent="0.2">
      <c r="A212" s="151"/>
      <c r="B212" s="151"/>
      <c r="C212" s="306"/>
      <c r="D212" s="152" t="s">
        <v>659</v>
      </c>
      <c r="E212" s="153">
        <f>(SUBTOTAL(9,E208:E211))</f>
        <v>962000</v>
      </c>
      <c r="F212" s="153">
        <f>SUBTOTAL(9,F208:F211)</f>
        <v>839645.94</v>
      </c>
      <c r="G212" s="153">
        <f>(SUBTOTAL(9,G208:G211))</f>
        <v>981240</v>
      </c>
    </row>
    <row r="213" spans="1:7" x14ac:dyDescent="0.2">
      <c r="A213" s="71"/>
      <c r="B213" s="71"/>
      <c r="C213" s="157"/>
      <c r="D213" s="143"/>
      <c r="E213" s="41"/>
      <c r="F213" s="41"/>
      <c r="G213" s="41"/>
    </row>
    <row r="214" spans="1:7" ht="15" thickBot="1" x14ac:dyDescent="0.25">
      <c r="A214" s="179"/>
      <c r="B214" s="179"/>
      <c r="C214" s="180"/>
      <c r="D214" s="181" t="s">
        <v>789</v>
      </c>
      <c r="E214" s="182">
        <f>SUBTOTAL(9,E198:E212)</f>
        <v>1802000</v>
      </c>
      <c r="F214" s="182">
        <f>SUBTOTAL(9,F198:F212)</f>
        <v>1822155.54</v>
      </c>
      <c r="G214" s="182">
        <f>SUBTOTAL(9,G198:G212)</f>
        <v>1838040</v>
      </c>
    </row>
    <row r="215" spans="1:7" ht="15" thickTop="1" x14ac:dyDescent="0.2">
      <c r="A215" s="71"/>
      <c r="B215" s="71"/>
      <c r="C215" s="157"/>
      <c r="D215" s="143"/>
      <c r="E215" s="41"/>
      <c r="F215" s="41"/>
      <c r="G215" s="41"/>
    </row>
    <row r="216" spans="1:7" x14ac:dyDescent="0.2">
      <c r="A216" s="71"/>
      <c r="B216" s="71"/>
      <c r="C216" s="157"/>
      <c r="D216" s="183" t="s">
        <v>464</v>
      </c>
      <c r="E216" s="41"/>
      <c r="F216" s="41"/>
      <c r="G216" s="41"/>
    </row>
    <row r="217" spans="1:7" x14ac:dyDescent="0.2">
      <c r="A217" s="71"/>
      <c r="B217" s="71"/>
      <c r="C217" s="157"/>
      <c r="D217" s="143"/>
      <c r="E217" s="41"/>
      <c r="F217" s="41"/>
      <c r="G217" s="41"/>
    </row>
    <row r="218" spans="1:7" x14ac:dyDescent="0.2">
      <c r="A218" s="164">
        <v>930</v>
      </c>
      <c r="B218" s="164">
        <v>341000</v>
      </c>
      <c r="C218" s="295" t="s">
        <v>464</v>
      </c>
      <c r="D218" s="145" t="s">
        <v>790</v>
      </c>
      <c r="E218" s="165">
        <v>6000000</v>
      </c>
      <c r="F218" s="165">
        <v>5613095</v>
      </c>
      <c r="G218" s="165">
        <v>6120000</v>
      </c>
    </row>
    <row r="219" spans="1:7" x14ac:dyDescent="0.2">
      <c r="A219" s="164">
        <v>420</v>
      </c>
      <c r="B219" s="164">
        <v>341000</v>
      </c>
      <c r="C219" s="296"/>
      <c r="D219" s="145" t="s">
        <v>791</v>
      </c>
      <c r="E219" s="165">
        <v>12000</v>
      </c>
      <c r="F219" s="165">
        <v>10910</v>
      </c>
      <c r="G219" s="165">
        <v>12240</v>
      </c>
    </row>
    <row r="220" spans="1:7" x14ac:dyDescent="0.2">
      <c r="A220" s="166">
        <v>420</v>
      </c>
      <c r="B220" s="166">
        <v>341200</v>
      </c>
      <c r="C220" s="296"/>
      <c r="D220" s="145" t="s">
        <v>792</v>
      </c>
      <c r="E220" s="165">
        <v>12000</v>
      </c>
      <c r="F220" s="165">
        <v>13970</v>
      </c>
      <c r="G220" s="165">
        <v>12240</v>
      </c>
    </row>
    <row r="221" spans="1:7" x14ac:dyDescent="0.2">
      <c r="A221" s="166">
        <v>930</v>
      </c>
      <c r="B221" s="166">
        <v>341200</v>
      </c>
      <c r="C221" s="296"/>
      <c r="D221" s="145" t="s">
        <v>793</v>
      </c>
      <c r="E221" s="165">
        <v>220000</v>
      </c>
      <c r="F221" s="165">
        <v>208261</v>
      </c>
      <c r="G221" s="165">
        <v>224400</v>
      </c>
    </row>
    <row r="222" spans="1:7" x14ac:dyDescent="0.2">
      <c r="A222" s="164">
        <v>930</v>
      </c>
      <c r="B222" s="164">
        <v>341500</v>
      </c>
      <c r="C222" s="296"/>
      <c r="D222" s="145" t="s">
        <v>794</v>
      </c>
      <c r="E222" s="165">
        <v>15000</v>
      </c>
      <c r="F222" s="165">
        <v>16641</v>
      </c>
      <c r="G222" s="165">
        <v>15300</v>
      </c>
    </row>
    <row r="223" spans="1:7" x14ac:dyDescent="0.2">
      <c r="A223" s="184">
        <v>930</v>
      </c>
      <c r="B223" s="184">
        <v>341600</v>
      </c>
      <c r="C223" s="296"/>
      <c r="D223" s="148" t="s">
        <v>475</v>
      </c>
      <c r="E223" s="169">
        <v>550000</v>
      </c>
      <c r="F223" s="169">
        <v>316376</v>
      </c>
      <c r="G223" s="169">
        <v>561000</v>
      </c>
    </row>
    <row r="224" spans="1:7" x14ac:dyDescent="0.2">
      <c r="A224" s="185"/>
      <c r="B224" s="185"/>
      <c r="C224" s="297"/>
      <c r="D224" s="186" t="s">
        <v>659</v>
      </c>
      <c r="E224" s="187">
        <f>(SUBTOTAL(9,E218:E223))</f>
        <v>6809000</v>
      </c>
      <c r="F224" s="187">
        <f>SUBTOTAL(9,F218:F223)</f>
        <v>6179253</v>
      </c>
      <c r="G224" s="187">
        <f>(SUBTOTAL(9,G218:G223))</f>
        <v>6945180</v>
      </c>
    </row>
    <row r="225" spans="1:7" x14ac:dyDescent="0.2">
      <c r="A225" s="71"/>
      <c r="B225" s="71"/>
      <c r="C225" s="157"/>
      <c r="D225" s="143"/>
      <c r="E225" s="41"/>
      <c r="F225" s="41"/>
      <c r="G225" s="41"/>
    </row>
    <row r="226" spans="1:7" x14ac:dyDescent="0.2">
      <c r="A226" s="37"/>
      <c r="B226" s="37"/>
      <c r="C226" s="141"/>
      <c r="D226" s="183" t="s">
        <v>476</v>
      </c>
      <c r="E226" s="41"/>
      <c r="F226" s="41"/>
      <c r="G226" s="41"/>
    </row>
    <row r="227" spans="1:7" x14ac:dyDescent="0.2">
      <c r="A227" s="71"/>
      <c r="B227" s="71"/>
      <c r="C227" s="157"/>
      <c r="D227" s="143"/>
      <c r="E227" s="41"/>
      <c r="F227" s="41"/>
      <c r="G227" s="41"/>
    </row>
    <row r="228" spans="1:7" x14ac:dyDescent="0.2">
      <c r="A228" s="166">
        <v>930</v>
      </c>
      <c r="B228" s="166">
        <v>342200</v>
      </c>
      <c r="C228" s="292" t="s">
        <v>476</v>
      </c>
      <c r="D228" s="145" t="s">
        <v>478</v>
      </c>
      <c r="E228" s="165">
        <v>380000</v>
      </c>
      <c r="F228" s="165">
        <v>372082</v>
      </c>
      <c r="G228" s="165">
        <v>387600</v>
      </c>
    </row>
    <row r="229" spans="1:7" x14ac:dyDescent="0.2">
      <c r="A229" s="166">
        <v>930</v>
      </c>
      <c r="B229" s="166">
        <v>342210</v>
      </c>
      <c r="C229" s="293"/>
      <c r="D229" s="145" t="s">
        <v>795</v>
      </c>
      <c r="E229" s="165">
        <v>390000</v>
      </c>
      <c r="F229" s="165">
        <v>389890</v>
      </c>
      <c r="G229" s="165">
        <v>397800</v>
      </c>
    </row>
    <row r="230" spans="1:7" x14ac:dyDescent="0.2">
      <c r="A230" s="166">
        <v>930</v>
      </c>
      <c r="B230" s="166">
        <v>342230</v>
      </c>
      <c r="C230" s="293"/>
      <c r="D230" s="145" t="s">
        <v>480</v>
      </c>
      <c r="E230" s="165">
        <v>165000</v>
      </c>
      <c r="F230" s="165">
        <v>150447</v>
      </c>
      <c r="G230" s="165">
        <v>168300</v>
      </c>
    </row>
    <row r="231" spans="1:7" x14ac:dyDescent="0.2">
      <c r="A231" s="168">
        <v>930</v>
      </c>
      <c r="B231" s="168">
        <v>342400</v>
      </c>
      <c r="C231" s="293"/>
      <c r="D231" s="148" t="s">
        <v>481</v>
      </c>
      <c r="E231" s="169">
        <v>110000</v>
      </c>
      <c r="F231" s="169">
        <v>92585</v>
      </c>
      <c r="G231" s="169">
        <v>112200</v>
      </c>
    </row>
    <row r="232" spans="1:7" x14ac:dyDescent="0.2">
      <c r="A232" s="168">
        <v>931</v>
      </c>
      <c r="B232" s="168">
        <v>342400</v>
      </c>
      <c r="C232" s="293"/>
      <c r="D232" t="s">
        <v>796</v>
      </c>
      <c r="E232" s="169">
        <v>0</v>
      </c>
      <c r="F232" s="169">
        <v>3152</v>
      </c>
      <c r="G232" s="169">
        <v>0</v>
      </c>
    </row>
    <row r="233" spans="1:7" x14ac:dyDescent="0.2">
      <c r="A233" s="185"/>
      <c r="B233" s="185"/>
      <c r="C233" s="294"/>
      <c r="D233" s="186" t="s">
        <v>659</v>
      </c>
      <c r="E233" s="187">
        <f>(SUBTOTAL(9,E228:E232))</f>
        <v>1045000</v>
      </c>
      <c r="F233" s="187">
        <f>SUBTOTAL(9,F228:F232)</f>
        <v>1008156</v>
      </c>
      <c r="G233" s="187">
        <f>(SUBTOTAL(9,G228:G232))</f>
        <v>1065900</v>
      </c>
    </row>
    <row r="234" spans="1:7" x14ac:dyDescent="0.2">
      <c r="A234" s="71"/>
      <c r="B234" s="71"/>
      <c r="C234" s="157"/>
      <c r="D234" s="143"/>
      <c r="E234" s="41"/>
      <c r="F234" s="41"/>
      <c r="G234" s="41"/>
    </row>
    <row r="235" spans="1:7" x14ac:dyDescent="0.2">
      <c r="A235" s="37"/>
      <c r="B235" s="37"/>
      <c r="C235" s="141"/>
      <c r="D235" s="183" t="s">
        <v>797</v>
      </c>
      <c r="E235" s="41"/>
      <c r="F235" s="41"/>
      <c r="G235" s="41"/>
    </row>
    <row r="236" spans="1:7" x14ac:dyDescent="0.2">
      <c r="A236" s="71"/>
      <c r="B236" s="71"/>
      <c r="C236" s="157"/>
      <c r="D236" s="143"/>
      <c r="E236" s="41"/>
      <c r="F236" s="41"/>
      <c r="G236" s="41"/>
    </row>
    <row r="237" spans="1:7" x14ac:dyDescent="0.2">
      <c r="A237" s="166">
        <v>930</v>
      </c>
      <c r="B237" s="166">
        <v>343500</v>
      </c>
      <c r="C237" s="304" t="s">
        <v>797</v>
      </c>
      <c r="D237" s="145" t="s">
        <v>487</v>
      </c>
      <c r="E237" s="165">
        <v>1900000</v>
      </c>
      <c r="F237" s="165">
        <v>336981</v>
      </c>
      <c r="G237" s="165">
        <v>1938000</v>
      </c>
    </row>
    <row r="238" spans="1:7" x14ac:dyDescent="0.2">
      <c r="A238" s="166">
        <v>932</v>
      </c>
      <c r="B238" s="166">
        <v>343500</v>
      </c>
      <c r="C238" s="305"/>
      <c r="D238" s="145" t="s">
        <v>798</v>
      </c>
      <c r="E238" s="165">
        <v>0</v>
      </c>
      <c r="F238" s="165">
        <v>165297</v>
      </c>
      <c r="G238" s="165">
        <v>0</v>
      </c>
    </row>
    <row r="239" spans="1:7" x14ac:dyDescent="0.2">
      <c r="A239" s="166">
        <v>930</v>
      </c>
      <c r="B239" s="166">
        <v>343501</v>
      </c>
      <c r="C239" s="305"/>
      <c r="D239" s="145" t="s">
        <v>799</v>
      </c>
      <c r="E239" s="165">
        <v>0</v>
      </c>
      <c r="F239" s="165">
        <v>270371</v>
      </c>
      <c r="G239" s="165">
        <v>0</v>
      </c>
    </row>
    <row r="240" spans="1:7" x14ac:dyDescent="0.2">
      <c r="A240" s="166">
        <v>930</v>
      </c>
      <c r="B240" s="166">
        <v>343510</v>
      </c>
      <c r="C240" s="305"/>
      <c r="D240" s="145" t="s">
        <v>490</v>
      </c>
      <c r="E240" s="165">
        <v>900000</v>
      </c>
      <c r="F240" s="165">
        <v>1040976</v>
      </c>
      <c r="G240" s="165">
        <v>918000</v>
      </c>
    </row>
    <row r="241" spans="1:7" x14ac:dyDescent="0.2">
      <c r="A241" s="166">
        <v>930</v>
      </c>
      <c r="B241" s="166">
        <v>343520</v>
      </c>
      <c r="C241" s="305"/>
      <c r="D241" s="145" t="s">
        <v>800</v>
      </c>
      <c r="E241" s="165">
        <v>250000</v>
      </c>
      <c r="F241" s="165">
        <v>252040</v>
      </c>
      <c r="G241" s="165">
        <v>255000</v>
      </c>
    </row>
    <row r="242" spans="1:7" x14ac:dyDescent="0.2">
      <c r="A242" s="166">
        <v>930</v>
      </c>
      <c r="B242" s="166">
        <v>343530</v>
      </c>
      <c r="C242" s="305"/>
      <c r="D242" s="145" t="s">
        <v>491</v>
      </c>
      <c r="E242" s="165">
        <v>250000</v>
      </c>
      <c r="F242" s="165">
        <v>282476</v>
      </c>
      <c r="G242" s="165">
        <v>255000</v>
      </c>
    </row>
    <row r="243" spans="1:7" x14ac:dyDescent="0.2">
      <c r="A243" s="166">
        <v>930</v>
      </c>
      <c r="B243" s="166">
        <v>343540</v>
      </c>
      <c r="C243" s="305"/>
      <c r="D243" s="145" t="s">
        <v>801</v>
      </c>
      <c r="E243" s="165">
        <v>80000</v>
      </c>
      <c r="F243" s="165">
        <v>47919</v>
      </c>
      <c r="G243" s="165">
        <v>81600</v>
      </c>
    </row>
    <row r="244" spans="1:7" x14ac:dyDescent="0.2">
      <c r="A244" s="166">
        <v>931</v>
      </c>
      <c r="B244" s="166">
        <v>343540</v>
      </c>
      <c r="C244" s="305"/>
      <c r="D244" s="145" t="s">
        <v>802</v>
      </c>
      <c r="E244" s="165">
        <v>0</v>
      </c>
      <c r="F244" s="165">
        <v>113298</v>
      </c>
      <c r="G244" s="165">
        <v>0</v>
      </c>
    </row>
    <row r="245" spans="1:7" x14ac:dyDescent="0.2">
      <c r="A245" s="166">
        <v>930</v>
      </c>
      <c r="B245" s="166">
        <v>343550</v>
      </c>
      <c r="C245" s="305"/>
      <c r="D245" s="145" t="s">
        <v>803</v>
      </c>
      <c r="E245" s="165">
        <v>150000</v>
      </c>
      <c r="F245" s="165">
        <v>153919</v>
      </c>
      <c r="G245" s="165">
        <v>153000</v>
      </c>
    </row>
    <row r="246" spans="1:7" x14ac:dyDescent="0.2">
      <c r="A246" s="166">
        <v>930</v>
      </c>
      <c r="B246" s="166">
        <v>343800</v>
      </c>
      <c r="C246" s="305"/>
      <c r="D246" s="145" t="s">
        <v>804</v>
      </c>
      <c r="E246" s="165">
        <v>1700000</v>
      </c>
      <c r="F246" s="165">
        <v>1594645</v>
      </c>
      <c r="G246" s="165">
        <v>1734000</v>
      </c>
    </row>
    <row r="247" spans="1:7" x14ac:dyDescent="0.2">
      <c r="A247" s="166">
        <v>930</v>
      </c>
      <c r="B247" s="166">
        <v>343810</v>
      </c>
      <c r="C247" s="305"/>
      <c r="D247" s="145" t="s">
        <v>805</v>
      </c>
      <c r="E247" s="165">
        <v>1100000</v>
      </c>
      <c r="F247" s="165">
        <v>1084082</v>
      </c>
      <c r="G247" s="165">
        <v>1122000</v>
      </c>
    </row>
    <row r="248" spans="1:7" x14ac:dyDescent="0.2">
      <c r="A248" s="155">
        <v>990</v>
      </c>
      <c r="B248" s="155">
        <v>343900</v>
      </c>
      <c r="C248" s="305"/>
      <c r="D248" s="145" t="s">
        <v>806</v>
      </c>
      <c r="E248" s="165">
        <v>1600000</v>
      </c>
      <c r="F248" s="165">
        <v>1793273</v>
      </c>
      <c r="G248" s="165">
        <v>1632000</v>
      </c>
    </row>
    <row r="249" spans="1:7" x14ac:dyDescent="0.2">
      <c r="A249" s="155">
        <v>931</v>
      </c>
      <c r="B249" s="155">
        <v>343900</v>
      </c>
      <c r="C249" s="305"/>
      <c r="D249" s="145" t="s">
        <v>807</v>
      </c>
      <c r="E249" s="165">
        <v>0</v>
      </c>
      <c r="F249" s="165">
        <v>18490</v>
      </c>
      <c r="G249" s="165">
        <v>0</v>
      </c>
    </row>
    <row r="250" spans="1:7" x14ac:dyDescent="0.2">
      <c r="A250" s="168">
        <v>930</v>
      </c>
      <c r="B250" s="168">
        <v>343900</v>
      </c>
      <c r="C250" s="305"/>
      <c r="D250" s="145" t="s">
        <v>808</v>
      </c>
      <c r="E250" s="169">
        <v>3800000</v>
      </c>
      <c r="F250" s="169">
        <v>4096746</v>
      </c>
      <c r="G250" s="169">
        <v>3876000</v>
      </c>
    </row>
    <row r="251" spans="1:7" x14ac:dyDescent="0.2">
      <c r="A251" s="185"/>
      <c r="B251" s="185"/>
      <c r="C251" s="306"/>
      <c r="D251" s="186" t="s">
        <v>659</v>
      </c>
      <c r="E251" s="187">
        <f>(SUBTOTAL(9,E237:E250))</f>
        <v>11730000</v>
      </c>
      <c r="F251" s="187">
        <f>SUBTOTAL(9,F237:F250)</f>
        <v>11250513</v>
      </c>
      <c r="G251" s="187">
        <f>(SUBTOTAL(9,G237:G250))</f>
        <v>11964600</v>
      </c>
    </row>
    <row r="252" spans="1:7" x14ac:dyDescent="0.2">
      <c r="A252" s="71"/>
      <c r="B252" s="71"/>
      <c r="C252" s="157"/>
      <c r="D252" s="143"/>
      <c r="E252" s="41"/>
      <c r="F252" s="41"/>
      <c r="G252" s="41"/>
    </row>
    <row r="253" spans="1:7" x14ac:dyDescent="0.2">
      <c r="A253" s="37"/>
      <c r="B253" s="37"/>
      <c r="C253" s="141"/>
      <c r="D253" s="183" t="s">
        <v>498</v>
      </c>
      <c r="E253" s="41"/>
      <c r="F253" s="41"/>
      <c r="G253" s="41"/>
    </row>
    <row r="254" spans="1:7" x14ac:dyDescent="0.2">
      <c r="A254" s="71"/>
      <c r="B254" s="71"/>
      <c r="C254" s="157"/>
      <c r="D254" s="143"/>
      <c r="E254" s="41"/>
      <c r="F254" s="41"/>
      <c r="G254" s="41"/>
    </row>
    <row r="255" spans="1:7" x14ac:dyDescent="0.2">
      <c r="A255" s="166">
        <v>930</v>
      </c>
      <c r="B255" s="166">
        <v>344300</v>
      </c>
      <c r="C255" s="304" t="s">
        <v>498</v>
      </c>
      <c r="D255" s="145" t="s">
        <v>499</v>
      </c>
      <c r="E255" s="165">
        <v>260000</v>
      </c>
      <c r="F255" s="165">
        <v>247926</v>
      </c>
      <c r="G255" s="165">
        <v>265200</v>
      </c>
    </row>
    <row r="256" spans="1:7" x14ac:dyDescent="0.2">
      <c r="A256" s="166">
        <v>420</v>
      </c>
      <c r="B256" s="166">
        <v>344400</v>
      </c>
      <c r="C256" s="305"/>
      <c r="D256" s="145" t="s">
        <v>809</v>
      </c>
      <c r="E256" s="165">
        <v>8000</v>
      </c>
      <c r="F256" s="165">
        <v>0</v>
      </c>
      <c r="G256" s="165">
        <v>1008160</v>
      </c>
    </row>
    <row r="257" spans="1:7" x14ac:dyDescent="0.2">
      <c r="A257" s="166">
        <v>930</v>
      </c>
      <c r="B257" s="166">
        <v>344400</v>
      </c>
      <c r="C257" s="305"/>
      <c r="D257" s="145" t="s">
        <v>810</v>
      </c>
      <c r="E257" s="165">
        <v>220000</v>
      </c>
      <c r="F257" s="165">
        <v>203046</v>
      </c>
      <c r="G257" s="165">
        <v>224400</v>
      </c>
    </row>
    <row r="258" spans="1:7" x14ac:dyDescent="0.2">
      <c r="A258" s="166">
        <v>930</v>
      </c>
      <c r="B258" s="166">
        <v>344410</v>
      </c>
      <c r="C258" s="305"/>
      <c r="D258" s="145" t="s">
        <v>503</v>
      </c>
      <c r="E258" s="165">
        <v>220000</v>
      </c>
      <c r="F258" s="165">
        <v>247139</v>
      </c>
      <c r="G258" s="165">
        <v>224400</v>
      </c>
    </row>
    <row r="259" spans="1:7" x14ac:dyDescent="0.2">
      <c r="A259" s="166">
        <v>930</v>
      </c>
      <c r="B259" s="166">
        <v>344420</v>
      </c>
      <c r="C259" s="305"/>
      <c r="D259" s="145" t="s">
        <v>811</v>
      </c>
      <c r="E259" s="165">
        <v>180000</v>
      </c>
      <c r="F259" s="165">
        <v>168282</v>
      </c>
      <c r="G259" s="165">
        <v>183600</v>
      </c>
    </row>
    <row r="260" spans="1:7" x14ac:dyDescent="0.2">
      <c r="A260" s="166">
        <v>930</v>
      </c>
      <c r="B260" s="166">
        <v>344460</v>
      </c>
      <c r="C260" s="305"/>
      <c r="D260" s="145" t="s">
        <v>812</v>
      </c>
      <c r="E260" s="165">
        <v>60000</v>
      </c>
      <c r="F260" s="165">
        <v>58442</v>
      </c>
      <c r="G260" s="165">
        <v>61200</v>
      </c>
    </row>
    <row r="261" spans="1:7" x14ac:dyDescent="0.2">
      <c r="A261" s="168">
        <v>930</v>
      </c>
      <c r="B261" s="168">
        <v>344500</v>
      </c>
      <c r="C261" s="305"/>
      <c r="D261" s="148" t="s">
        <v>518</v>
      </c>
      <c r="E261" s="169">
        <v>610000</v>
      </c>
      <c r="F261" s="169">
        <v>563862</v>
      </c>
      <c r="G261" s="169">
        <v>622200</v>
      </c>
    </row>
    <row r="262" spans="1:7" x14ac:dyDescent="0.2">
      <c r="A262" s="185"/>
      <c r="B262" s="185"/>
      <c r="C262" s="306"/>
      <c r="D262" s="186" t="s">
        <v>659</v>
      </c>
      <c r="E262" s="187">
        <f>(SUBTOTAL(9,E255:E261))</f>
        <v>1558000</v>
      </c>
      <c r="F262" s="187">
        <f>SUBTOTAL(9,F255:F261)</f>
        <v>1488697</v>
      </c>
      <c r="G262" s="187">
        <f>(SUBTOTAL(9,G255:G261))</f>
        <v>2589160</v>
      </c>
    </row>
    <row r="263" spans="1:7" x14ac:dyDescent="0.2">
      <c r="A263" s="71"/>
      <c r="B263" s="71"/>
      <c r="C263" s="157"/>
      <c r="D263" s="143"/>
      <c r="E263" s="41"/>
      <c r="F263" s="41"/>
      <c r="G263" s="41"/>
    </row>
    <row r="264" spans="1:7" x14ac:dyDescent="0.2">
      <c r="A264" s="37"/>
      <c r="B264" s="37"/>
      <c r="C264" s="141"/>
      <c r="D264" s="183" t="s">
        <v>813</v>
      </c>
      <c r="E264" s="41"/>
      <c r="F264" s="41"/>
      <c r="G264" s="41"/>
    </row>
    <row r="265" spans="1:7" x14ac:dyDescent="0.2">
      <c r="A265" s="71"/>
      <c r="B265" s="71"/>
      <c r="C265" s="157"/>
      <c r="D265" s="143"/>
      <c r="E265" s="41"/>
      <c r="F265" s="41"/>
      <c r="G265" s="41"/>
    </row>
    <row r="266" spans="1:7" x14ac:dyDescent="0.2">
      <c r="A266" s="166">
        <v>930</v>
      </c>
      <c r="B266" s="166">
        <v>345100</v>
      </c>
      <c r="C266" s="304" t="s">
        <v>813</v>
      </c>
      <c r="D266" s="145" t="s">
        <v>814</v>
      </c>
      <c r="E266" s="165">
        <v>4800000</v>
      </c>
      <c r="F266" s="165">
        <v>4862598</v>
      </c>
      <c r="G266" s="165">
        <v>4896000</v>
      </c>
    </row>
    <row r="267" spans="1:7" x14ac:dyDescent="0.2">
      <c r="A267" s="166">
        <v>930</v>
      </c>
      <c r="B267" s="166">
        <v>345110</v>
      </c>
      <c r="C267" s="305"/>
      <c r="D267" s="145" t="s">
        <v>523</v>
      </c>
      <c r="E267" s="165">
        <v>120000</v>
      </c>
      <c r="F267" s="165">
        <v>119700</v>
      </c>
      <c r="G267" s="165">
        <v>122400</v>
      </c>
    </row>
    <row r="268" spans="1:7" x14ac:dyDescent="0.2">
      <c r="A268" s="166">
        <v>930</v>
      </c>
      <c r="B268" s="166">
        <v>345120</v>
      </c>
      <c r="C268" s="305"/>
      <c r="D268" s="145" t="s">
        <v>815</v>
      </c>
      <c r="E268" s="165">
        <v>80000</v>
      </c>
      <c r="F268" s="165">
        <v>82551</v>
      </c>
      <c r="G268" s="165">
        <v>81600</v>
      </c>
    </row>
    <row r="269" spans="1:7" x14ac:dyDescent="0.2">
      <c r="A269" s="155">
        <v>930</v>
      </c>
      <c r="B269" s="155">
        <v>345130</v>
      </c>
      <c r="C269" s="305"/>
      <c r="D269" s="145" t="s">
        <v>816</v>
      </c>
      <c r="E269" s="165">
        <v>7000</v>
      </c>
      <c r="F269" s="165">
        <v>7504</v>
      </c>
      <c r="G269" s="165">
        <v>7140</v>
      </c>
    </row>
    <row r="270" spans="1:7" x14ac:dyDescent="0.2">
      <c r="A270" s="155">
        <v>930</v>
      </c>
      <c r="B270" s="155">
        <v>345140</v>
      </c>
      <c r="C270" s="305"/>
      <c r="D270" s="145" t="s">
        <v>526</v>
      </c>
      <c r="E270" s="165">
        <v>40000</v>
      </c>
      <c r="F270" s="165">
        <v>144120</v>
      </c>
      <c r="G270" s="165">
        <v>40800</v>
      </c>
    </row>
    <row r="271" spans="1:7" x14ac:dyDescent="0.2">
      <c r="A271" s="166">
        <v>931</v>
      </c>
      <c r="B271" s="166">
        <v>345200</v>
      </c>
      <c r="C271" s="305"/>
      <c r="D271" s="145" t="s">
        <v>817</v>
      </c>
      <c r="E271" s="165">
        <v>0</v>
      </c>
      <c r="F271" s="165">
        <v>17483</v>
      </c>
      <c r="G271" s="165">
        <v>0</v>
      </c>
    </row>
    <row r="272" spans="1:7" x14ac:dyDescent="0.2">
      <c r="A272" s="166">
        <v>930</v>
      </c>
      <c r="B272" s="166">
        <v>345200</v>
      </c>
      <c r="C272" s="305"/>
      <c r="D272" s="145" t="s">
        <v>818</v>
      </c>
      <c r="E272" s="165">
        <v>52000</v>
      </c>
      <c r="F272" s="165">
        <v>48847</v>
      </c>
      <c r="G272" s="165">
        <v>53040</v>
      </c>
    </row>
    <row r="273" spans="1:7" x14ac:dyDescent="0.2">
      <c r="A273" s="166">
        <v>930</v>
      </c>
      <c r="B273" s="166">
        <v>345210</v>
      </c>
      <c r="C273" s="305"/>
      <c r="D273" s="145" t="s">
        <v>819</v>
      </c>
      <c r="E273" s="165">
        <v>1100000</v>
      </c>
      <c r="F273" s="165">
        <v>1255240</v>
      </c>
      <c r="G273" s="165">
        <v>1122000</v>
      </c>
    </row>
    <row r="274" spans="1:7" x14ac:dyDescent="0.2">
      <c r="A274" s="166">
        <v>931</v>
      </c>
      <c r="B274" s="166">
        <v>345210</v>
      </c>
      <c r="C274" s="305"/>
      <c r="D274" t="s">
        <v>820</v>
      </c>
      <c r="E274" s="165">
        <v>0</v>
      </c>
      <c r="F274" s="165">
        <v>75689</v>
      </c>
      <c r="G274" s="165">
        <v>0</v>
      </c>
    </row>
    <row r="275" spans="1:7" x14ac:dyDescent="0.2">
      <c r="A275" s="166">
        <v>610</v>
      </c>
      <c r="B275" s="166">
        <v>345220</v>
      </c>
      <c r="C275" s="305"/>
      <c r="D275" s="145" t="s">
        <v>821</v>
      </c>
      <c r="E275" s="165">
        <v>122000</v>
      </c>
      <c r="F275" s="165">
        <v>99260</v>
      </c>
      <c r="G275" s="165">
        <v>141000</v>
      </c>
    </row>
    <row r="276" spans="1:7" x14ac:dyDescent="0.2">
      <c r="A276" s="166">
        <v>930</v>
      </c>
      <c r="B276" s="166">
        <v>345220</v>
      </c>
      <c r="C276" s="305"/>
      <c r="D276" s="145" t="s">
        <v>822</v>
      </c>
      <c r="E276" s="165">
        <v>1500000</v>
      </c>
      <c r="F276" s="165">
        <v>1365158</v>
      </c>
      <c r="G276" s="165">
        <v>1530000</v>
      </c>
    </row>
    <row r="277" spans="1:7" x14ac:dyDescent="0.2">
      <c r="A277" s="166">
        <v>931</v>
      </c>
      <c r="B277" s="166">
        <v>345220</v>
      </c>
      <c r="C277" s="305"/>
      <c r="D277" s="145" t="s">
        <v>823</v>
      </c>
      <c r="E277" s="165">
        <v>0</v>
      </c>
      <c r="F277" s="165">
        <v>188941</v>
      </c>
      <c r="G277" s="165">
        <v>0</v>
      </c>
    </row>
    <row r="278" spans="1:7" x14ac:dyDescent="0.2">
      <c r="A278" s="166">
        <v>930</v>
      </c>
      <c r="B278" s="166">
        <v>345300</v>
      </c>
      <c r="C278" s="305"/>
      <c r="D278" s="145" t="s">
        <v>824</v>
      </c>
      <c r="E278" s="165">
        <v>3000</v>
      </c>
      <c r="F278" s="165">
        <v>7483</v>
      </c>
      <c r="G278" s="165">
        <v>3060</v>
      </c>
    </row>
    <row r="279" spans="1:7" x14ac:dyDescent="0.2">
      <c r="A279" s="166">
        <v>930</v>
      </c>
      <c r="B279" s="166">
        <v>345310</v>
      </c>
      <c r="C279" s="305"/>
      <c r="D279" s="145" t="s">
        <v>825</v>
      </c>
      <c r="E279" s="165">
        <v>25000</v>
      </c>
      <c r="F279" s="165">
        <v>45472</v>
      </c>
      <c r="G279" s="165">
        <v>25500</v>
      </c>
    </row>
    <row r="280" spans="1:7" x14ac:dyDescent="0.2">
      <c r="A280" s="155">
        <v>930</v>
      </c>
      <c r="B280" s="155">
        <v>345320</v>
      </c>
      <c r="C280" s="305"/>
      <c r="D280" s="145" t="s">
        <v>826</v>
      </c>
      <c r="E280" s="165">
        <v>90000</v>
      </c>
      <c r="F280" s="165">
        <v>88807</v>
      </c>
      <c r="G280" s="165">
        <v>91800</v>
      </c>
    </row>
    <row r="281" spans="1:7" x14ac:dyDescent="0.2">
      <c r="A281" s="188">
        <v>930</v>
      </c>
      <c r="B281" s="188">
        <v>345330</v>
      </c>
      <c r="C281" s="305"/>
      <c r="D281" s="148" t="s">
        <v>827</v>
      </c>
      <c r="E281" s="169">
        <v>225000</v>
      </c>
      <c r="F281" s="169">
        <v>208510</v>
      </c>
      <c r="G281" s="169">
        <v>229500</v>
      </c>
    </row>
    <row r="282" spans="1:7" x14ac:dyDescent="0.2">
      <c r="A282" s="185"/>
      <c r="B282" s="185"/>
      <c r="C282" s="306"/>
      <c r="D282" s="186" t="s">
        <v>659</v>
      </c>
      <c r="E282" s="187">
        <f>(SUBTOTAL(9,E266:E281))</f>
        <v>8164000</v>
      </c>
      <c r="F282" s="187">
        <f>SUBTOTAL(9,F266:F281)</f>
        <v>8617363</v>
      </c>
      <c r="G282" s="187">
        <f>(SUBTOTAL(9,G266:G281))</f>
        <v>8343840</v>
      </c>
    </row>
    <row r="283" spans="1:7" x14ac:dyDescent="0.2">
      <c r="A283" s="71"/>
      <c r="B283" s="71"/>
      <c r="C283" s="157"/>
      <c r="D283" s="143"/>
      <c r="E283" s="41"/>
      <c r="F283" s="41"/>
      <c r="G283" s="41"/>
    </row>
    <row r="284" spans="1:7" x14ac:dyDescent="0.2">
      <c r="A284" s="37"/>
      <c r="B284" s="37"/>
      <c r="C284" s="141"/>
      <c r="D284" s="183" t="s">
        <v>543</v>
      </c>
      <c r="E284" s="41"/>
      <c r="F284" s="41"/>
      <c r="G284" s="41"/>
    </row>
    <row r="285" spans="1:7" x14ac:dyDescent="0.2">
      <c r="A285" s="71"/>
      <c r="B285" s="71"/>
      <c r="C285" s="157"/>
      <c r="D285" s="143"/>
      <c r="E285" s="41"/>
      <c r="F285" s="41"/>
      <c r="G285" s="41"/>
    </row>
    <row r="286" spans="1:7" x14ac:dyDescent="0.2">
      <c r="A286" s="166">
        <v>930</v>
      </c>
      <c r="B286" s="166">
        <v>346320</v>
      </c>
      <c r="C286" s="304" t="s">
        <v>543</v>
      </c>
      <c r="D286" s="145" t="s">
        <v>546</v>
      </c>
      <c r="E286" s="146">
        <v>85000</v>
      </c>
      <c r="F286" s="146">
        <v>117807</v>
      </c>
      <c r="G286" s="146">
        <v>86700</v>
      </c>
    </row>
    <row r="287" spans="1:7" x14ac:dyDescent="0.2">
      <c r="A287" s="166">
        <v>930</v>
      </c>
      <c r="B287" s="166">
        <v>346330</v>
      </c>
      <c r="C287" s="305"/>
      <c r="D287" s="145" t="s">
        <v>828</v>
      </c>
      <c r="E287" s="146">
        <v>230000</v>
      </c>
      <c r="F287" s="146">
        <v>0</v>
      </c>
      <c r="G287" s="146">
        <v>234600</v>
      </c>
    </row>
    <row r="288" spans="1:7" x14ac:dyDescent="0.2">
      <c r="A288" s="166">
        <v>930</v>
      </c>
      <c r="B288" s="166">
        <v>346410</v>
      </c>
      <c r="C288" s="305"/>
      <c r="D288" s="145" t="s">
        <v>551</v>
      </c>
      <c r="E288" s="146">
        <v>55000</v>
      </c>
      <c r="F288" s="146">
        <v>35861</v>
      </c>
      <c r="G288" s="146">
        <v>56100</v>
      </c>
    </row>
    <row r="289" spans="1:7" x14ac:dyDescent="0.2">
      <c r="A289" s="166">
        <v>930</v>
      </c>
      <c r="B289" s="166">
        <v>346520</v>
      </c>
      <c r="C289" s="305"/>
      <c r="D289" s="145" t="s">
        <v>829</v>
      </c>
      <c r="E289" s="146">
        <v>50000</v>
      </c>
      <c r="F289" s="146">
        <v>49310</v>
      </c>
      <c r="G289" s="146">
        <v>51000</v>
      </c>
    </row>
    <row r="290" spans="1:7" x14ac:dyDescent="0.2">
      <c r="A290" s="166">
        <v>930</v>
      </c>
      <c r="B290" s="166">
        <v>346600</v>
      </c>
      <c r="C290" s="305"/>
      <c r="D290" s="145" t="s">
        <v>830</v>
      </c>
      <c r="E290" s="146">
        <v>580000</v>
      </c>
      <c r="F290" s="146">
        <v>567131</v>
      </c>
      <c r="G290" s="146">
        <v>591600</v>
      </c>
    </row>
    <row r="291" spans="1:7" x14ac:dyDescent="0.2">
      <c r="A291" s="166">
        <v>931</v>
      </c>
      <c r="B291" s="166">
        <v>346600</v>
      </c>
      <c r="C291" s="305"/>
      <c r="D291" s="145" t="s">
        <v>831</v>
      </c>
      <c r="E291" s="146">
        <v>0</v>
      </c>
      <c r="F291" s="146">
        <v>16523</v>
      </c>
      <c r="G291" s="146">
        <v>0</v>
      </c>
    </row>
    <row r="292" spans="1:7" x14ac:dyDescent="0.2">
      <c r="A292" s="166">
        <v>930</v>
      </c>
      <c r="B292" s="166">
        <v>346610</v>
      </c>
      <c r="C292" s="305"/>
      <c r="D292" s="145" t="s">
        <v>832</v>
      </c>
      <c r="E292" s="146">
        <v>100000</v>
      </c>
      <c r="F292" s="146">
        <v>102986</v>
      </c>
      <c r="G292" s="146">
        <v>102000</v>
      </c>
    </row>
    <row r="293" spans="1:7" x14ac:dyDescent="0.2">
      <c r="A293" s="166">
        <v>930</v>
      </c>
      <c r="B293" s="166">
        <v>346700</v>
      </c>
      <c r="C293" s="305"/>
      <c r="D293" s="145" t="s">
        <v>833</v>
      </c>
      <c r="E293" s="146">
        <v>135000</v>
      </c>
      <c r="F293" s="146">
        <v>196278</v>
      </c>
      <c r="G293" s="146">
        <v>137700</v>
      </c>
    </row>
    <row r="294" spans="1:7" x14ac:dyDescent="0.2">
      <c r="A294" s="166">
        <v>930</v>
      </c>
      <c r="B294" s="166">
        <v>346710</v>
      </c>
      <c r="C294" s="305"/>
      <c r="D294" s="145" t="s">
        <v>834</v>
      </c>
      <c r="E294" s="146">
        <v>760000</v>
      </c>
      <c r="F294" s="146">
        <v>997374</v>
      </c>
      <c r="G294" s="146">
        <v>775200</v>
      </c>
    </row>
    <row r="295" spans="1:7" x14ac:dyDescent="0.2">
      <c r="A295" s="166">
        <v>930</v>
      </c>
      <c r="B295" s="166">
        <v>346720</v>
      </c>
      <c r="C295" s="305"/>
      <c r="D295" s="145" t="s">
        <v>835</v>
      </c>
      <c r="E295" s="146">
        <v>125000</v>
      </c>
      <c r="F295" s="146">
        <v>122214</v>
      </c>
      <c r="G295" s="146">
        <v>127500</v>
      </c>
    </row>
    <row r="296" spans="1:7" x14ac:dyDescent="0.2">
      <c r="A296" s="166">
        <v>930</v>
      </c>
      <c r="B296" s="166">
        <v>346730</v>
      </c>
      <c r="C296" s="305"/>
      <c r="D296" s="145" t="s">
        <v>563</v>
      </c>
      <c r="E296" s="146">
        <v>290000</v>
      </c>
      <c r="F296" s="146">
        <v>348486</v>
      </c>
      <c r="G296" s="146">
        <v>295800</v>
      </c>
    </row>
    <row r="297" spans="1:7" x14ac:dyDescent="0.2">
      <c r="A297" s="166">
        <v>930</v>
      </c>
      <c r="B297" s="166">
        <v>346760</v>
      </c>
      <c r="C297" s="305"/>
      <c r="D297" s="145" t="s">
        <v>836</v>
      </c>
      <c r="E297" s="146">
        <v>20000</v>
      </c>
      <c r="F297" s="146">
        <v>206820</v>
      </c>
      <c r="G297" s="146">
        <v>20400</v>
      </c>
    </row>
    <row r="298" spans="1:7" x14ac:dyDescent="0.2">
      <c r="A298" s="166">
        <v>930</v>
      </c>
      <c r="B298" s="166">
        <v>346810</v>
      </c>
      <c r="C298" s="305"/>
      <c r="D298" s="145" t="s">
        <v>567</v>
      </c>
      <c r="E298" s="146">
        <v>130000</v>
      </c>
      <c r="F298" s="146">
        <v>117621</v>
      </c>
      <c r="G298" s="146">
        <v>132600</v>
      </c>
    </row>
    <row r="299" spans="1:7" x14ac:dyDescent="0.2">
      <c r="A299" s="166">
        <v>930</v>
      </c>
      <c r="B299" s="166">
        <v>346820</v>
      </c>
      <c r="C299" s="305"/>
      <c r="D299" s="145" t="s">
        <v>837</v>
      </c>
      <c r="E299" s="146">
        <v>30000</v>
      </c>
      <c r="F299" s="146">
        <v>0</v>
      </c>
      <c r="G299" s="146">
        <v>30600</v>
      </c>
    </row>
    <row r="300" spans="1:7" x14ac:dyDescent="0.2">
      <c r="A300" s="166">
        <v>930</v>
      </c>
      <c r="B300" s="166">
        <v>346840</v>
      </c>
      <c r="C300" s="305"/>
      <c r="D300" s="145" t="s">
        <v>838</v>
      </c>
      <c r="E300" s="146">
        <v>240000</v>
      </c>
      <c r="F300" s="146">
        <v>249108</v>
      </c>
      <c r="G300" s="146">
        <v>244800</v>
      </c>
    </row>
    <row r="301" spans="1:7" x14ac:dyDescent="0.2">
      <c r="A301" s="168">
        <v>790</v>
      </c>
      <c r="B301" s="168">
        <v>346900</v>
      </c>
      <c r="C301" s="305"/>
      <c r="D301" s="148" t="s">
        <v>839</v>
      </c>
      <c r="E301" s="149">
        <v>75000</v>
      </c>
      <c r="F301" s="149">
        <v>75000</v>
      </c>
      <c r="G301" s="149">
        <v>76500</v>
      </c>
    </row>
    <row r="302" spans="1:7" x14ac:dyDescent="0.2">
      <c r="A302" s="185"/>
      <c r="B302" s="185"/>
      <c r="C302" s="306"/>
      <c r="D302" s="186" t="s">
        <v>659</v>
      </c>
      <c r="E302" s="187">
        <f>(SUBTOTAL(9,E286:E301))</f>
        <v>2905000</v>
      </c>
      <c r="F302" s="187">
        <f>SUBTOTAL(9,F286:F301)</f>
        <v>3202519</v>
      </c>
      <c r="G302" s="187">
        <f>(SUBTOTAL(9,G286:G301))</f>
        <v>2963100</v>
      </c>
    </row>
    <row r="303" spans="1:7" x14ac:dyDescent="0.2">
      <c r="A303" s="71"/>
      <c r="B303" s="71"/>
      <c r="C303" s="157"/>
      <c r="D303" s="143"/>
      <c r="E303" s="41"/>
      <c r="F303" s="41"/>
      <c r="G303" s="41"/>
    </row>
    <row r="304" spans="1:7" x14ac:dyDescent="0.2">
      <c r="A304" s="37"/>
      <c r="B304" s="37"/>
      <c r="C304" s="141"/>
      <c r="D304" s="183" t="s">
        <v>840</v>
      </c>
      <c r="E304" s="41"/>
      <c r="F304" s="41"/>
      <c r="G304" s="41"/>
    </row>
    <row r="305" spans="1:7" x14ac:dyDescent="0.2">
      <c r="A305" s="71"/>
      <c r="B305" s="71"/>
      <c r="C305" s="157"/>
      <c r="D305" s="143"/>
      <c r="E305" s="41"/>
      <c r="F305" s="41"/>
      <c r="G305" s="41"/>
    </row>
    <row r="306" spans="1:7" x14ac:dyDescent="0.2">
      <c r="A306" s="166">
        <v>930</v>
      </c>
      <c r="B306" s="166">
        <v>347100</v>
      </c>
      <c r="C306" s="304" t="s">
        <v>840</v>
      </c>
      <c r="D306" s="145" t="s">
        <v>841</v>
      </c>
      <c r="E306" s="165">
        <v>215000</v>
      </c>
      <c r="F306" s="165">
        <v>202633</v>
      </c>
      <c r="G306" s="165">
        <v>219300</v>
      </c>
    </row>
    <row r="307" spans="1:7" x14ac:dyDescent="0.2">
      <c r="A307" s="166">
        <v>930</v>
      </c>
      <c r="B307" s="166">
        <v>347120</v>
      </c>
      <c r="C307" s="305"/>
      <c r="D307" s="145" t="s">
        <v>577</v>
      </c>
      <c r="E307" s="165">
        <v>10000</v>
      </c>
      <c r="F307" s="165">
        <v>0</v>
      </c>
      <c r="G307" s="165">
        <v>10200</v>
      </c>
    </row>
    <row r="308" spans="1:7" x14ac:dyDescent="0.2">
      <c r="A308" s="166">
        <v>930</v>
      </c>
      <c r="B308" s="166">
        <v>347130</v>
      </c>
      <c r="C308" s="305"/>
      <c r="D308" s="145" t="s">
        <v>842</v>
      </c>
      <c r="E308" s="165">
        <v>55000</v>
      </c>
      <c r="F308" s="165">
        <v>0</v>
      </c>
      <c r="G308" s="165">
        <v>56100</v>
      </c>
    </row>
    <row r="309" spans="1:7" x14ac:dyDescent="0.2">
      <c r="A309" s="166">
        <v>930</v>
      </c>
      <c r="B309" s="166">
        <v>347140</v>
      </c>
      <c r="C309" s="305"/>
      <c r="D309" s="145" t="s">
        <v>580</v>
      </c>
      <c r="E309" s="165">
        <v>221000</v>
      </c>
      <c r="F309" s="165">
        <v>339568</v>
      </c>
      <c r="G309" s="165">
        <v>225420</v>
      </c>
    </row>
    <row r="310" spans="1:7" x14ac:dyDescent="0.2">
      <c r="A310" s="166">
        <v>930</v>
      </c>
      <c r="B310" s="166">
        <v>347150</v>
      </c>
      <c r="C310" s="305"/>
      <c r="D310" s="145" t="s">
        <v>582</v>
      </c>
      <c r="E310" s="165">
        <v>130000</v>
      </c>
      <c r="F310" s="165">
        <v>126322</v>
      </c>
      <c r="G310" s="165">
        <v>132600</v>
      </c>
    </row>
    <row r="311" spans="1:7" x14ac:dyDescent="0.2">
      <c r="A311" s="168">
        <v>930</v>
      </c>
      <c r="B311" s="168">
        <v>347160</v>
      </c>
      <c r="C311" s="305"/>
      <c r="D311" s="148" t="s">
        <v>581</v>
      </c>
      <c r="E311" s="169">
        <v>20000</v>
      </c>
      <c r="F311" s="169">
        <v>53507</v>
      </c>
      <c r="G311" s="169">
        <v>20400</v>
      </c>
    </row>
    <row r="312" spans="1:7" x14ac:dyDescent="0.2">
      <c r="A312" s="185"/>
      <c r="B312" s="185"/>
      <c r="C312" s="306"/>
      <c r="D312" s="186" t="s">
        <v>659</v>
      </c>
      <c r="E312" s="187">
        <f>(SUBTOTAL(9,E306:E311))</f>
        <v>651000</v>
      </c>
      <c r="F312" s="187">
        <f>SUBTOTAL(9,F306:F311)</f>
        <v>722030</v>
      </c>
      <c r="G312" s="187">
        <f>(SUBTOTAL(9,G306:G311))</f>
        <v>664020</v>
      </c>
    </row>
    <row r="313" spans="1:7" x14ac:dyDescent="0.2">
      <c r="A313" s="71"/>
      <c r="B313" s="71"/>
      <c r="C313" s="157"/>
      <c r="D313" s="143"/>
      <c r="E313" s="41"/>
      <c r="F313" s="41"/>
      <c r="G313" s="41"/>
    </row>
    <row r="314" spans="1:7" x14ac:dyDescent="0.2">
      <c r="A314" s="37"/>
      <c r="B314" s="37"/>
      <c r="C314" s="141"/>
      <c r="D314" s="183" t="s">
        <v>843</v>
      </c>
      <c r="E314" s="41"/>
      <c r="F314" s="41"/>
      <c r="G314" s="41"/>
    </row>
    <row r="315" spans="1:7" x14ac:dyDescent="0.2">
      <c r="A315" s="71"/>
      <c r="B315" s="71"/>
      <c r="C315" s="157"/>
      <c r="D315" s="143"/>
      <c r="E315" s="41"/>
      <c r="F315" s="41"/>
      <c r="G315" s="41"/>
    </row>
    <row r="316" spans="1:7" x14ac:dyDescent="0.2">
      <c r="A316" s="166">
        <v>930</v>
      </c>
      <c r="B316" s="166">
        <v>347300</v>
      </c>
      <c r="C316" s="304" t="s">
        <v>843</v>
      </c>
      <c r="D316" s="145" t="s">
        <v>844</v>
      </c>
      <c r="E316" s="165">
        <v>0</v>
      </c>
      <c r="F316" s="165">
        <v>1785</v>
      </c>
      <c r="G316" s="165">
        <v>0</v>
      </c>
    </row>
    <row r="317" spans="1:7" x14ac:dyDescent="0.2">
      <c r="A317" s="166">
        <v>930</v>
      </c>
      <c r="B317" s="166">
        <v>347320</v>
      </c>
      <c r="C317" s="305"/>
      <c r="D317" s="145" t="s">
        <v>845</v>
      </c>
      <c r="E317" s="165">
        <v>140000</v>
      </c>
      <c r="F317" s="165">
        <v>131739</v>
      </c>
      <c r="G317" s="165">
        <v>142800</v>
      </c>
    </row>
    <row r="318" spans="1:7" x14ac:dyDescent="0.2">
      <c r="A318" s="166">
        <v>931</v>
      </c>
      <c r="B318" s="166">
        <v>347320</v>
      </c>
      <c r="C318" s="305"/>
      <c r="D318" t="s">
        <v>846</v>
      </c>
      <c r="E318" s="165">
        <v>0</v>
      </c>
      <c r="F318" s="165">
        <v>5094</v>
      </c>
      <c r="G318" s="165">
        <v>0</v>
      </c>
    </row>
    <row r="319" spans="1:7" x14ac:dyDescent="0.2">
      <c r="A319" s="166">
        <v>790</v>
      </c>
      <c r="B319" s="166">
        <v>347300</v>
      </c>
      <c r="C319" s="305"/>
      <c r="D319" s="145" t="s">
        <v>847</v>
      </c>
      <c r="E319" s="165">
        <v>110000</v>
      </c>
      <c r="F319" s="165">
        <v>120250</v>
      </c>
      <c r="G319" s="165">
        <v>112200</v>
      </c>
    </row>
    <row r="320" spans="1:7" x14ac:dyDescent="0.2">
      <c r="A320" s="185"/>
      <c r="B320" s="185"/>
      <c r="C320" s="306"/>
      <c r="D320" s="186" t="s">
        <v>659</v>
      </c>
      <c r="E320" s="187">
        <f>(SUBTOTAL(9,E316:E319))</f>
        <v>250000</v>
      </c>
      <c r="F320" s="187">
        <f>SUBTOTAL(9,F316:F319)</f>
        <v>258868</v>
      </c>
      <c r="G320" s="187">
        <f>(SUBTOTAL(9,G316:G319))</f>
        <v>255000</v>
      </c>
    </row>
    <row r="321" spans="1:7" x14ac:dyDescent="0.2">
      <c r="A321" s="71"/>
      <c r="B321" s="71"/>
      <c r="C321" s="157"/>
      <c r="D321" s="143"/>
      <c r="E321" s="41"/>
      <c r="F321" s="41"/>
      <c r="G321" s="41"/>
    </row>
    <row r="322" spans="1:7" x14ac:dyDescent="0.2">
      <c r="A322" s="37"/>
      <c r="B322" s="37"/>
      <c r="C322" s="141"/>
      <c r="D322" s="183" t="s">
        <v>593</v>
      </c>
      <c r="E322" s="41"/>
      <c r="F322" s="41"/>
      <c r="G322" s="41"/>
    </row>
    <row r="323" spans="1:7" x14ac:dyDescent="0.2">
      <c r="A323" s="71"/>
      <c r="B323" s="71"/>
      <c r="C323" s="157"/>
      <c r="D323" s="143"/>
      <c r="E323" s="41"/>
      <c r="F323" s="41"/>
      <c r="G323" s="41"/>
    </row>
    <row r="324" spans="1:7" x14ac:dyDescent="0.2">
      <c r="A324" s="166">
        <v>930</v>
      </c>
      <c r="B324" s="166">
        <v>347400</v>
      </c>
      <c r="C324" s="304" t="s">
        <v>593</v>
      </c>
      <c r="D324" s="145" t="s">
        <v>601</v>
      </c>
      <c r="E324" s="165">
        <v>540000</v>
      </c>
      <c r="F324" s="165">
        <v>141888</v>
      </c>
      <c r="G324" s="165">
        <v>550800</v>
      </c>
    </row>
    <row r="325" spans="1:7" x14ac:dyDescent="0.2">
      <c r="A325" s="166">
        <v>931</v>
      </c>
      <c r="B325" s="166">
        <v>347400</v>
      </c>
      <c r="C325" s="305"/>
      <c r="D325" s="145" t="s">
        <v>848</v>
      </c>
      <c r="E325" s="165">
        <v>0</v>
      </c>
      <c r="F325" s="165">
        <v>313799</v>
      </c>
      <c r="G325" s="165">
        <v>0</v>
      </c>
    </row>
    <row r="326" spans="1:7" x14ac:dyDescent="0.2">
      <c r="A326" s="155">
        <v>930</v>
      </c>
      <c r="B326" s="155">
        <v>347420</v>
      </c>
      <c r="C326" s="305"/>
      <c r="D326" s="145" t="s">
        <v>849</v>
      </c>
      <c r="E326" s="165">
        <v>40000</v>
      </c>
      <c r="F326" s="165">
        <v>47977</v>
      </c>
      <c r="G326" s="165">
        <v>40800</v>
      </c>
    </row>
    <row r="327" spans="1:7" x14ac:dyDescent="0.2">
      <c r="A327" s="155">
        <v>931</v>
      </c>
      <c r="B327" s="155">
        <v>347420</v>
      </c>
      <c r="C327" s="305"/>
      <c r="D327" s="145" t="s">
        <v>850</v>
      </c>
      <c r="E327" s="165">
        <v>0</v>
      </c>
      <c r="F327" s="165">
        <v>31738</v>
      </c>
      <c r="G327" s="165">
        <v>0</v>
      </c>
    </row>
    <row r="328" spans="1:7" x14ac:dyDescent="0.2">
      <c r="A328" s="168">
        <v>930</v>
      </c>
      <c r="B328" s="168">
        <v>347410</v>
      </c>
      <c r="C328" s="305"/>
      <c r="D328" s="148" t="s">
        <v>851</v>
      </c>
      <c r="E328" s="169">
        <v>18000</v>
      </c>
      <c r="F328" s="169">
        <v>-7898</v>
      </c>
      <c r="G328" s="169">
        <v>18360</v>
      </c>
    </row>
    <row r="329" spans="1:7" x14ac:dyDescent="0.2">
      <c r="A329" s="185"/>
      <c r="B329" s="185"/>
      <c r="C329" s="306"/>
      <c r="D329" s="186" t="s">
        <v>659</v>
      </c>
      <c r="E329" s="187">
        <f>(SUBTOTAL(9,E324:E328))</f>
        <v>598000</v>
      </c>
      <c r="F329" s="187">
        <f>SUBTOTAL(9,F324:F328)</f>
        <v>527504</v>
      </c>
      <c r="G329" s="187">
        <f>(SUBTOTAL(9,G324:G328))</f>
        <v>609960</v>
      </c>
    </row>
    <row r="330" spans="1:7" x14ac:dyDescent="0.2">
      <c r="A330" s="71"/>
      <c r="B330" s="71"/>
      <c r="C330" s="157"/>
      <c r="D330" s="143"/>
      <c r="E330" s="41"/>
      <c r="F330" s="41"/>
      <c r="G330" s="41"/>
    </row>
    <row r="331" spans="1:7" x14ac:dyDescent="0.2">
      <c r="A331" s="37"/>
      <c r="B331" s="37"/>
      <c r="C331" s="141"/>
      <c r="D331" s="183" t="s">
        <v>611</v>
      </c>
      <c r="E331" s="41"/>
      <c r="F331" s="41"/>
      <c r="G331" s="41"/>
    </row>
    <row r="332" spans="1:7" x14ac:dyDescent="0.2">
      <c r="A332" s="71"/>
      <c r="B332" s="71"/>
      <c r="C332" s="157"/>
      <c r="D332" s="143"/>
      <c r="E332" s="41"/>
      <c r="F332" s="41"/>
      <c r="G332" s="41"/>
    </row>
    <row r="333" spans="1:7" x14ac:dyDescent="0.2">
      <c r="A333" s="166">
        <v>930</v>
      </c>
      <c r="B333" s="166">
        <v>348500</v>
      </c>
      <c r="C333" s="292" t="s">
        <v>611</v>
      </c>
      <c r="D333" s="145" t="s">
        <v>852</v>
      </c>
      <c r="E333" s="165">
        <v>10000</v>
      </c>
      <c r="F333" s="165">
        <v>2588</v>
      </c>
      <c r="G333" s="165">
        <v>10200</v>
      </c>
    </row>
    <row r="334" spans="1:7" x14ac:dyDescent="0.2">
      <c r="A334" s="168">
        <v>980</v>
      </c>
      <c r="B334" s="168">
        <v>348500</v>
      </c>
      <c r="C334" s="293"/>
      <c r="D334" s="148" t="s">
        <v>853</v>
      </c>
      <c r="E334" s="169">
        <v>40000</v>
      </c>
      <c r="F334" s="169">
        <v>30280</v>
      </c>
      <c r="G334" s="169">
        <v>40800</v>
      </c>
    </row>
    <row r="335" spans="1:7" x14ac:dyDescent="0.2">
      <c r="A335" s="185"/>
      <c r="B335" s="185"/>
      <c r="C335" s="294"/>
      <c r="D335" s="186" t="s">
        <v>659</v>
      </c>
      <c r="E335" s="187">
        <f>(SUBTOTAL(9,E333:E334))</f>
        <v>50000</v>
      </c>
      <c r="F335" s="187">
        <f>SUBTOTAL(9,F333:F334)</f>
        <v>32868</v>
      </c>
      <c r="G335" s="187">
        <f>(SUBTOTAL(9,G333:G334))</f>
        <v>51000</v>
      </c>
    </row>
    <row r="336" spans="1:7" x14ac:dyDescent="0.2">
      <c r="A336" s="71"/>
      <c r="B336" s="71"/>
      <c r="C336" s="157"/>
      <c r="D336" s="143"/>
      <c r="E336" s="41"/>
      <c r="F336" s="41"/>
      <c r="G336" s="41"/>
    </row>
    <row r="337" spans="1:7" x14ac:dyDescent="0.2">
      <c r="A337" s="71"/>
      <c r="B337" s="71"/>
      <c r="C337" s="157"/>
      <c r="D337" s="143"/>
      <c r="E337" s="41"/>
      <c r="F337" s="41"/>
      <c r="G337" s="41"/>
    </row>
    <row r="338" spans="1:7" ht="15" thickBot="1" x14ac:dyDescent="0.25">
      <c r="A338" s="189"/>
      <c r="B338" s="189"/>
      <c r="C338" s="190"/>
      <c r="D338" s="191" t="s">
        <v>854</v>
      </c>
      <c r="E338" s="192">
        <f>SUBTOTAL(9,E218:E335)</f>
        <v>33760000</v>
      </c>
      <c r="F338" s="192">
        <f>SUBTOTAL(9,F218:F335)</f>
        <v>33287771</v>
      </c>
      <c r="G338" s="192">
        <f>SUBTOTAL(9,G218:G335)</f>
        <v>35451760</v>
      </c>
    </row>
    <row r="339" spans="1:7" ht="15" thickTop="1" x14ac:dyDescent="0.2">
      <c r="A339" s="71"/>
      <c r="B339" s="71"/>
      <c r="C339" s="157"/>
      <c r="D339" s="143"/>
      <c r="E339" s="41"/>
      <c r="F339" s="41"/>
      <c r="G339" s="41"/>
    </row>
    <row r="340" spans="1:7" x14ac:dyDescent="0.2">
      <c r="A340" s="37"/>
      <c r="B340" s="37"/>
      <c r="C340" s="141"/>
      <c r="D340" s="142" t="s">
        <v>622</v>
      </c>
      <c r="E340" s="41"/>
      <c r="F340" s="41"/>
      <c r="G340" s="41"/>
    </row>
    <row r="341" spans="1:7" x14ac:dyDescent="0.2">
      <c r="A341" s="37"/>
      <c r="B341" s="37"/>
      <c r="C341" s="141"/>
      <c r="D341" s="143"/>
      <c r="E341" s="41"/>
      <c r="F341" s="41"/>
      <c r="G341" s="41"/>
    </row>
    <row r="342" spans="1:7" x14ac:dyDescent="0.2">
      <c r="A342" s="147">
        <v>990</v>
      </c>
      <c r="B342" s="147">
        <v>379000</v>
      </c>
      <c r="C342" s="298" t="s">
        <v>872</v>
      </c>
      <c r="D342" s="148" t="s">
        <v>855</v>
      </c>
      <c r="E342" s="149">
        <v>330000</v>
      </c>
      <c r="F342" s="149">
        <v>340581</v>
      </c>
      <c r="G342" s="149">
        <v>336600</v>
      </c>
    </row>
    <row r="343" spans="1:7" x14ac:dyDescent="0.2">
      <c r="A343" s="151"/>
      <c r="B343" s="151"/>
      <c r="C343" s="299"/>
      <c r="D343" s="152" t="s">
        <v>659</v>
      </c>
      <c r="E343" s="153">
        <f>SUBTOTAL(9,E342)</f>
        <v>330000</v>
      </c>
      <c r="F343" s="153">
        <f>SUBTOTAL(9,F342)</f>
        <v>340581</v>
      </c>
      <c r="G343" s="153">
        <f>SUBTOTAL(9,G342)</f>
        <v>336600</v>
      </c>
    </row>
    <row r="344" spans="1:7" x14ac:dyDescent="0.2">
      <c r="A344" s="37"/>
      <c r="B344" s="37"/>
      <c r="C344" s="141"/>
      <c r="D344" s="143"/>
      <c r="E344" s="41"/>
      <c r="F344" s="41"/>
      <c r="G344" s="41"/>
    </row>
    <row r="345" spans="1:7" x14ac:dyDescent="0.2">
      <c r="A345" s="37"/>
      <c r="B345" s="37"/>
      <c r="C345" s="141"/>
      <c r="D345" s="142" t="s">
        <v>65</v>
      </c>
      <c r="E345" s="41"/>
      <c r="F345" s="41"/>
      <c r="G345" s="41"/>
    </row>
    <row r="346" spans="1:7" x14ac:dyDescent="0.2">
      <c r="A346" s="37"/>
      <c r="B346" s="37"/>
      <c r="C346" s="141"/>
      <c r="D346" s="143"/>
      <c r="E346" s="41"/>
      <c r="F346" s="41"/>
      <c r="G346" s="41"/>
    </row>
    <row r="347" spans="1:7" x14ac:dyDescent="0.2">
      <c r="A347" s="144">
        <v>210</v>
      </c>
      <c r="B347" s="144">
        <v>413200</v>
      </c>
      <c r="C347" s="295" t="s">
        <v>65</v>
      </c>
      <c r="D347" s="145" t="s">
        <v>856</v>
      </c>
      <c r="E347" s="146">
        <v>130000</v>
      </c>
      <c r="F347" s="146">
        <v>59688.800000000003</v>
      </c>
      <c r="G347" s="146">
        <v>132600</v>
      </c>
    </row>
    <row r="348" spans="1:7" x14ac:dyDescent="0.2">
      <c r="A348" s="144">
        <v>800</v>
      </c>
      <c r="B348" s="144">
        <v>413200</v>
      </c>
      <c r="C348" s="296"/>
      <c r="D348" s="145" t="s">
        <v>857</v>
      </c>
      <c r="E348" s="146">
        <v>20000</v>
      </c>
      <c r="F348" s="146">
        <v>2987.53</v>
      </c>
      <c r="G348" s="146">
        <v>20400</v>
      </c>
    </row>
    <row r="349" spans="1:7" x14ac:dyDescent="0.2">
      <c r="A349" s="147">
        <v>690</v>
      </c>
      <c r="B349" s="147">
        <v>413000</v>
      </c>
      <c r="C349" s="296"/>
      <c r="D349" s="148" t="s">
        <v>858</v>
      </c>
      <c r="E349" s="149">
        <v>50000</v>
      </c>
      <c r="F349" s="149">
        <v>0</v>
      </c>
      <c r="G349" s="149">
        <v>51000</v>
      </c>
    </row>
    <row r="350" spans="1:7" x14ac:dyDescent="0.2">
      <c r="A350" s="151"/>
      <c r="B350" s="151"/>
      <c r="C350" s="297"/>
      <c r="D350" s="152" t="s">
        <v>659</v>
      </c>
      <c r="E350" s="153">
        <f>(SUBTOTAL(9,E347:E349))</f>
        <v>200000</v>
      </c>
      <c r="F350" s="153">
        <f>SUBTOTAL(9,F347:F349)</f>
        <v>62676.33</v>
      </c>
      <c r="G350" s="153">
        <f>(SUBTOTAL(9,G347:G349))</f>
        <v>204000</v>
      </c>
    </row>
    <row r="351" spans="1:7" x14ac:dyDescent="0.2">
      <c r="A351" s="37"/>
      <c r="B351" s="37"/>
      <c r="C351" s="141"/>
      <c r="D351" s="143"/>
      <c r="E351" s="41"/>
      <c r="F351" s="41"/>
      <c r="G351" s="41"/>
    </row>
    <row r="352" spans="1:7" x14ac:dyDescent="0.2">
      <c r="A352" s="37"/>
      <c r="B352" s="37"/>
      <c r="C352" s="141"/>
      <c r="D352" s="193" t="s">
        <v>859</v>
      </c>
      <c r="E352" s="41"/>
      <c r="F352" s="41"/>
      <c r="G352" s="41"/>
    </row>
    <row r="353" spans="1:7" x14ac:dyDescent="0.2">
      <c r="A353" s="37"/>
      <c r="B353" s="37"/>
      <c r="C353" s="141"/>
      <c r="D353" s="143"/>
      <c r="E353" s="41"/>
      <c r="F353" s="41"/>
      <c r="G353" s="41"/>
    </row>
    <row r="354" spans="1:7" x14ac:dyDescent="0.2">
      <c r="A354" s="144">
        <v>640</v>
      </c>
      <c r="B354" s="144">
        <v>433000</v>
      </c>
      <c r="C354" s="295" t="s">
        <v>859</v>
      </c>
      <c r="D354" s="145" t="s">
        <v>860</v>
      </c>
      <c r="E354" s="146">
        <v>240000</v>
      </c>
      <c r="F354" s="146">
        <v>269869</v>
      </c>
      <c r="G354" s="146">
        <v>244800</v>
      </c>
    </row>
    <row r="355" spans="1:7" x14ac:dyDescent="0.2">
      <c r="A355" s="144">
        <v>640</v>
      </c>
      <c r="B355" s="144">
        <v>439000</v>
      </c>
      <c r="C355" s="296"/>
      <c r="D355" s="145" t="s">
        <v>861</v>
      </c>
      <c r="E355" s="146">
        <v>600000</v>
      </c>
      <c r="F355" s="146">
        <v>460387.19</v>
      </c>
      <c r="G355" s="146">
        <v>612000</v>
      </c>
    </row>
    <row r="356" spans="1:7" x14ac:dyDescent="0.2">
      <c r="A356" s="147">
        <v>640</v>
      </c>
      <c r="B356" s="147">
        <v>433100</v>
      </c>
      <c r="C356" s="296"/>
      <c r="D356" s="148" t="s">
        <v>862</v>
      </c>
      <c r="E356" s="149">
        <v>80000</v>
      </c>
      <c r="F356" s="149">
        <v>0</v>
      </c>
      <c r="G356" s="149">
        <v>81600</v>
      </c>
    </row>
    <row r="357" spans="1:7" x14ac:dyDescent="0.2">
      <c r="A357" s="151"/>
      <c r="B357" s="151"/>
      <c r="C357" s="297"/>
      <c r="D357" s="152" t="s">
        <v>659</v>
      </c>
      <c r="E357" s="153">
        <f>(SUBTOTAL(9,E354:E356))</f>
        <v>920000</v>
      </c>
      <c r="F357" s="153">
        <f>SUBTOTAL(9,F354:F356)</f>
        <v>730256.19</v>
      </c>
      <c r="G357" s="153">
        <f>(SUBTOTAL(9,G354:G356))</f>
        <v>938400</v>
      </c>
    </row>
    <row r="358" spans="1:7" x14ac:dyDescent="0.2">
      <c r="A358" s="37"/>
      <c r="B358" s="37"/>
      <c r="C358" s="141"/>
      <c r="D358" s="143"/>
      <c r="E358" s="41"/>
      <c r="F358" s="41"/>
      <c r="G358" s="41"/>
    </row>
    <row r="359" spans="1:7" x14ac:dyDescent="0.2">
      <c r="A359" s="37"/>
      <c r="B359" s="37"/>
      <c r="C359" s="141"/>
      <c r="D359" s="193" t="s">
        <v>863</v>
      </c>
      <c r="E359" s="41"/>
      <c r="F359" s="41"/>
      <c r="G359" s="41"/>
    </row>
    <row r="360" spans="1:7" x14ac:dyDescent="0.2">
      <c r="A360" s="37"/>
      <c r="B360" s="37"/>
      <c r="C360" s="141"/>
      <c r="D360" s="143"/>
      <c r="E360" s="41"/>
      <c r="F360" s="41"/>
      <c r="G360" s="41"/>
    </row>
    <row r="361" spans="1:7" x14ac:dyDescent="0.2">
      <c r="A361" s="144">
        <v>210</v>
      </c>
      <c r="B361" s="144">
        <v>472000</v>
      </c>
      <c r="C361" s="295" t="s">
        <v>863</v>
      </c>
      <c r="D361" s="145" t="s">
        <v>864</v>
      </c>
      <c r="E361" s="146">
        <v>100000</v>
      </c>
      <c r="F361" s="146">
        <v>4209.18</v>
      </c>
      <c r="G361" s="146">
        <v>102000</v>
      </c>
    </row>
    <row r="362" spans="1:7" x14ac:dyDescent="0.2">
      <c r="A362" s="147">
        <v>690</v>
      </c>
      <c r="B362" s="147">
        <v>472000</v>
      </c>
      <c r="C362" s="296"/>
      <c r="D362" s="148" t="s">
        <v>865</v>
      </c>
      <c r="E362" s="146">
        <v>661000</v>
      </c>
      <c r="F362" s="146">
        <v>640846.68999999994</v>
      </c>
      <c r="G362" s="146">
        <v>674220</v>
      </c>
    </row>
    <row r="363" spans="1:7" x14ac:dyDescent="0.2">
      <c r="A363" s="151"/>
      <c r="B363" s="151"/>
      <c r="C363" s="297"/>
      <c r="D363" s="152" t="s">
        <v>659</v>
      </c>
      <c r="E363" s="153">
        <f>(SUBTOTAL(9,E361:E362))</f>
        <v>761000</v>
      </c>
      <c r="F363" s="153">
        <f>SUBTOTAL(9,F361:F362)</f>
        <v>645055.87</v>
      </c>
      <c r="G363" s="153">
        <f>(SUBTOTAL(9,G361:G362))</f>
        <v>776220</v>
      </c>
    </row>
    <row r="364" spans="1:7" x14ac:dyDescent="0.2">
      <c r="A364" s="37"/>
      <c r="B364" s="37"/>
      <c r="C364" s="141"/>
      <c r="D364" s="143"/>
      <c r="E364" s="41"/>
      <c r="F364" s="41"/>
      <c r="G364" s="41"/>
    </row>
    <row r="365" spans="1:7" x14ac:dyDescent="0.2">
      <c r="A365" s="37"/>
      <c r="B365" s="37"/>
      <c r="C365" s="141"/>
      <c r="D365" s="193" t="s">
        <v>866</v>
      </c>
      <c r="E365" s="41"/>
      <c r="F365" s="41"/>
      <c r="G365" s="41"/>
    </row>
    <row r="366" spans="1:7" x14ac:dyDescent="0.2">
      <c r="A366" s="37"/>
      <c r="B366" s="37"/>
      <c r="C366" s="141"/>
      <c r="D366" s="143"/>
      <c r="E366" s="41"/>
      <c r="F366" s="41"/>
      <c r="G366" s="41"/>
    </row>
    <row r="367" spans="1:7" x14ac:dyDescent="0.2">
      <c r="A367" s="144">
        <v>690</v>
      </c>
      <c r="B367" s="144">
        <v>510000</v>
      </c>
      <c r="C367" s="298" t="s">
        <v>866</v>
      </c>
      <c r="D367" s="145" t="s">
        <v>867</v>
      </c>
      <c r="E367" s="146">
        <v>3000000</v>
      </c>
      <c r="F367" s="146">
        <v>3000000</v>
      </c>
      <c r="G367" s="146">
        <v>3000000</v>
      </c>
    </row>
    <row r="368" spans="1:7" x14ac:dyDescent="0.2">
      <c r="A368" s="144">
        <v>590</v>
      </c>
      <c r="B368" s="144">
        <v>513000</v>
      </c>
      <c r="C368" s="300"/>
      <c r="D368" s="145" t="s">
        <v>868</v>
      </c>
      <c r="E368" s="146">
        <v>6280000</v>
      </c>
      <c r="F368" s="146">
        <v>6898650.6399999997</v>
      </c>
      <c r="G368" s="146">
        <v>0</v>
      </c>
    </row>
    <row r="369" spans="1:7" x14ac:dyDescent="0.2">
      <c r="A369" s="144">
        <v>910</v>
      </c>
      <c r="B369" s="144">
        <v>599100</v>
      </c>
      <c r="C369" s="300"/>
      <c r="D369" s="145" t="s">
        <v>869</v>
      </c>
      <c r="E369" s="146">
        <v>0</v>
      </c>
      <c r="F369" s="146">
        <v>0</v>
      </c>
      <c r="G369" s="146">
        <v>15000000</v>
      </c>
    </row>
    <row r="370" spans="1:7" x14ac:dyDescent="0.2">
      <c r="A370" s="147">
        <v>780</v>
      </c>
      <c r="B370" s="147">
        <v>594000</v>
      </c>
      <c r="C370" s="300"/>
      <c r="D370" s="148" t="s">
        <v>870</v>
      </c>
      <c r="E370" s="149">
        <v>72000</v>
      </c>
      <c r="F370" s="149">
        <v>69980.19</v>
      </c>
      <c r="G370" s="149">
        <v>72000</v>
      </c>
    </row>
    <row r="371" spans="1:7" x14ac:dyDescent="0.2">
      <c r="A371" s="151"/>
      <c r="B371" s="151"/>
      <c r="C371" s="299"/>
      <c r="D371" s="152" t="s">
        <v>659</v>
      </c>
      <c r="E371" s="153">
        <f>(SUBTOTAL(9,E367:E370))</f>
        <v>9352000</v>
      </c>
      <c r="F371" s="153">
        <f>(SUBTOTAL(9,F367:F370))</f>
        <v>9968630.8300000001</v>
      </c>
      <c r="G371" s="153">
        <f>(SUBTOTAL(9,G367:G370))</f>
        <v>18072000</v>
      </c>
    </row>
    <row r="372" spans="1:7" x14ac:dyDescent="0.2">
      <c r="A372" s="37"/>
      <c r="B372" s="37"/>
      <c r="C372" s="141"/>
      <c r="D372" s="143"/>
      <c r="E372" s="41"/>
      <c r="F372" s="41"/>
      <c r="G372" s="41"/>
    </row>
    <row r="373" spans="1:7" ht="15" thickBot="1" x14ac:dyDescent="0.25">
      <c r="A373" s="194"/>
      <c r="B373" s="194"/>
      <c r="C373" s="195"/>
      <c r="D373" s="194" t="s">
        <v>871</v>
      </c>
      <c r="E373" s="196">
        <f>SUBTOTAL(9,E2:E371)</f>
        <v>294963860</v>
      </c>
      <c r="F373" s="196">
        <f>SUBTOTAL(9,F2:F371)</f>
        <v>288095108.65000004</v>
      </c>
      <c r="G373" s="196">
        <f>SUBTOTAL(9,G2:G371)</f>
        <v>320439657.19999999</v>
      </c>
    </row>
    <row r="374" spans="1:7" ht="15" thickTop="1" x14ac:dyDescent="0.2"/>
    <row r="376" spans="1:7" x14ac:dyDescent="0.2">
      <c r="B376" s="287" t="s">
        <v>926</v>
      </c>
      <c r="E376" s="135"/>
      <c r="F376" s="135"/>
      <c r="G376" s="135"/>
    </row>
    <row r="378" spans="1:7" x14ac:dyDescent="0.2">
      <c r="E378" s="133"/>
      <c r="F378" s="133"/>
    </row>
  </sheetData>
  <mergeCells count="34">
    <mergeCell ref="C347:C350"/>
    <mergeCell ref="C354:C357"/>
    <mergeCell ref="C361:C363"/>
    <mergeCell ref="C367:C371"/>
    <mergeCell ref="C286:C302"/>
    <mergeCell ref="C306:C312"/>
    <mergeCell ref="C316:C320"/>
    <mergeCell ref="C324:C329"/>
    <mergeCell ref="C333:C335"/>
    <mergeCell ref="C342:C343"/>
    <mergeCell ref="C266:C282"/>
    <mergeCell ref="C132:C135"/>
    <mergeCell ref="C139:C142"/>
    <mergeCell ref="C146:C172"/>
    <mergeCell ref="C176:C187"/>
    <mergeCell ref="C191:C192"/>
    <mergeCell ref="C198:C204"/>
    <mergeCell ref="C208:C212"/>
    <mergeCell ref="C218:C224"/>
    <mergeCell ref="C228:C233"/>
    <mergeCell ref="C237:C251"/>
    <mergeCell ref="C255:C262"/>
    <mergeCell ref="C126:C128"/>
    <mergeCell ref="C6:C11"/>
    <mergeCell ref="C15:C20"/>
    <mergeCell ref="C24:C25"/>
    <mergeCell ref="C29:C32"/>
    <mergeCell ref="C39:C46"/>
    <mergeCell ref="C50:C57"/>
    <mergeCell ref="C61:C66"/>
    <mergeCell ref="C70:C72"/>
    <mergeCell ref="C79:C88"/>
    <mergeCell ref="C92:C108"/>
    <mergeCell ref="C112:C122"/>
  </mergeCells>
  <conditionalFormatting sqref="C94:C105 C203:C230 C232:C237 C240:C243 C245:C248 C250:C271 C273 C275:C276 C292:C317 C319:C324 C326 C328:C373 C107:C201 C63:C92 C2:C33 C35:C61 C278:C290">
    <cfRule type="notContainsBlanks" dxfId="184" priority="106">
      <formula>LEN(TRIM(C2))&gt;0</formula>
    </cfRule>
  </conditionalFormatting>
  <conditionalFormatting sqref="A107:C107 A203:C203 A232:C232 A240:C240 A245:C245 A250:C250 A248:C248 A271:C271 A278:C278 A292:C292 A290:C290 A241:D243 A246:D247 A233:D237 A251:D270 A273:D273 A275:D276 A293:D317 A319:D324 A326:D326 A63:D92 A328:D373 A1:G33 A94:D106 A108:D202 A204:D231 E35:G91 A35:D61 A279:D289 E95:G373">
    <cfRule type="expression" dxfId="183" priority="103">
      <formula>$B1=10</formula>
    </cfRule>
    <cfRule type="expression" dxfId="182" priority="104">
      <formula>$B1=15</formula>
    </cfRule>
    <cfRule type="expression" dxfId="181" priority="105">
      <formula>$B1=5</formula>
    </cfRule>
  </conditionalFormatting>
  <conditionalFormatting sqref="C62">
    <cfRule type="notContainsBlanks" dxfId="180" priority="102">
      <formula>LEN(TRIM(C62))&gt;0</formula>
    </cfRule>
  </conditionalFormatting>
  <conditionalFormatting sqref="A62:C62">
    <cfRule type="expression" dxfId="179" priority="99">
      <formula>$B62=10</formula>
    </cfRule>
    <cfRule type="expression" dxfId="178" priority="100">
      <formula>$B62=15</formula>
    </cfRule>
    <cfRule type="expression" dxfId="177" priority="101">
      <formula>$B62=5</formula>
    </cfRule>
  </conditionalFormatting>
  <conditionalFormatting sqref="C93">
    <cfRule type="notContainsBlanks" dxfId="176" priority="98">
      <formula>LEN(TRIM(C93))&gt;0</formula>
    </cfRule>
  </conditionalFormatting>
  <conditionalFormatting sqref="A93:C93">
    <cfRule type="expression" dxfId="175" priority="95">
      <formula>$B93=10</formula>
    </cfRule>
    <cfRule type="expression" dxfId="174" priority="96">
      <formula>$B93=15</formula>
    </cfRule>
    <cfRule type="expression" dxfId="173" priority="97">
      <formula>$B93=5</formula>
    </cfRule>
  </conditionalFormatting>
  <conditionalFormatting sqref="C106">
    <cfRule type="notContainsBlanks" dxfId="172" priority="94">
      <formula>LEN(TRIM(C106))&gt;0</formula>
    </cfRule>
  </conditionalFormatting>
  <conditionalFormatting sqref="C202">
    <cfRule type="notContainsBlanks" dxfId="171" priority="90">
      <formula>LEN(TRIM(C202))&gt;0</formula>
    </cfRule>
  </conditionalFormatting>
  <conditionalFormatting sqref="C231">
    <cfRule type="notContainsBlanks" dxfId="170" priority="86">
      <formula>LEN(TRIM(C231))&gt;0</formula>
    </cfRule>
  </conditionalFormatting>
  <conditionalFormatting sqref="C238">
    <cfRule type="notContainsBlanks" dxfId="169" priority="82">
      <formula>LEN(TRIM(C238))&gt;0</formula>
    </cfRule>
  </conditionalFormatting>
  <conditionalFormatting sqref="A238:C238">
    <cfRule type="expression" dxfId="168" priority="79">
      <formula>$B238=10</formula>
    </cfRule>
    <cfRule type="expression" dxfId="167" priority="80">
      <formula>$B238=15</formula>
    </cfRule>
    <cfRule type="expression" dxfId="166" priority="81">
      <formula>$B238=5</formula>
    </cfRule>
  </conditionalFormatting>
  <conditionalFormatting sqref="C239">
    <cfRule type="notContainsBlanks" dxfId="165" priority="78">
      <formula>LEN(TRIM(C239))&gt;0</formula>
    </cfRule>
  </conditionalFormatting>
  <conditionalFormatting sqref="A239:C239">
    <cfRule type="expression" dxfId="164" priority="75">
      <formula>$B239=10</formula>
    </cfRule>
    <cfRule type="expression" dxfId="163" priority="76">
      <formula>$B239=15</formula>
    </cfRule>
    <cfRule type="expression" dxfId="162" priority="77">
      <formula>$B239=5</formula>
    </cfRule>
  </conditionalFormatting>
  <conditionalFormatting sqref="D238:D240">
    <cfRule type="expression" dxfId="161" priority="72">
      <formula>$B238=10</formula>
    </cfRule>
    <cfRule type="expression" dxfId="160" priority="73">
      <formula>$B238=15</formula>
    </cfRule>
    <cfRule type="expression" dxfId="159" priority="74">
      <formula>$B238=5</formula>
    </cfRule>
  </conditionalFormatting>
  <conditionalFormatting sqref="C244">
    <cfRule type="notContainsBlanks" dxfId="158" priority="71">
      <formula>LEN(TRIM(C244))&gt;0</formula>
    </cfRule>
  </conditionalFormatting>
  <conditionalFormatting sqref="A244:C244">
    <cfRule type="expression" dxfId="157" priority="68">
      <formula>$B244=10</formula>
    </cfRule>
    <cfRule type="expression" dxfId="156" priority="69">
      <formula>$B244=15</formula>
    </cfRule>
    <cfRule type="expression" dxfId="155" priority="70">
      <formula>$B244=5</formula>
    </cfRule>
  </conditionalFormatting>
  <conditionalFormatting sqref="D244:D245">
    <cfRule type="expression" dxfId="154" priority="65">
      <formula>$B244=10</formula>
    </cfRule>
    <cfRule type="expression" dxfId="153" priority="66">
      <formula>$B244=15</formula>
    </cfRule>
    <cfRule type="expression" dxfId="152" priority="67">
      <formula>$B244=5</formula>
    </cfRule>
  </conditionalFormatting>
  <conditionalFormatting sqref="C249">
    <cfRule type="notContainsBlanks" dxfId="151" priority="64">
      <formula>LEN(TRIM(C249))&gt;0</formula>
    </cfRule>
  </conditionalFormatting>
  <conditionalFormatting sqref="A249:C249">
    <cfRule type="expression" dxfId="150" priority="61">
      <formula>$B249=10</formula>
    </cfRule>
    <cfRule type="expression" dxfId="149" priority="62">
      <formula>$B249=15</formula>
    </cfRule>
    <cfRule type="expression" dxfId="148" priority="63">
      <formula>$B249=5</formula>
    </cfRule>
  </conditionalFormatting>
  <conditionalFormatting sqref="D248:D250">
    <cfRule type="expression" dxfId="147" priority="58">
      <formula>$B248=10</formula>
    </cfRule>
    <cfRule type="expression" dxfId="146" priority="59">
      <formula>$B248=15</formula>
    </cfRule>
    <cfRule type="expression" dxfId="145" priority="60">
      <formula>$B248=5</formula>
    </cfRule>
  </conditionalFormatting>
  <conditionalFormatting sqref="C272">
    <cfRule type="notContainsBlanks" dxfId="144" priority="57">
      <formula>LEN(TRIM(C272))&gt;0</formula>
    </cfRule>
  </conditionalFormatting>
  <conditionalFormatting sqref="A272:C272">
    <cfRule type="expression" dxfId="143" priority="54">
      <formula>$B272=10</formula>
    </cfRule>
    <cfRule type="expression" dxfId="142" priority="55">
      <formula>$B272=15</formula>
    </cfRule>
    <cfRule type="expression" dxfId="141" priority="56">
      <formula>$B272=5</formula>
    </cfRule>
  </conditionalFormatting>
  <conditionalFormatting sqref="D271:D272">
    <cfRule type="expression" dxfId="140" priority="51">
      <formula>$B271=10</formula>
    </cfRule>
    <cfRule type="expression" dxfId="139" priority="52">
      <formula>$B271=15</formula>
    </cfRule>
    <cfRule type="expression" dxfId="138" priority="53">
      <formula>$B271=5</formula>
    </cfRule>
  </conditionalFormatting>
  <conditionalFormatting sqref="C274">
    <cfRule type="notContainsBlanks" dxfId="137" priority="50">
      <formula>LEN(TRIM(C274))&gt;0</formula>
    </cfRule>
  </conditionalFormatting>
  <conditionalFormatting sqref="A274:C274">
    <cfRule type="expression" dxfId="136" priority="47">
      <formula>$B274=10</formula>
    </cfRule>
    <cfRule type="expression" dxfId="135" priority="48">
      <formula>$B274=15</formula>
    </cfRule>
    <cfRule type="expression" dxfId="134" priority="49">
      <formula>$B274=5</formula>
    </cfRule>
  </conditionalFormatting>
  <conditionalFormatting sqref="C277">
    <cfRule type="notContainsBlanks" dxfId="133" priority="46">
      <formula>LEN(TRIM(C277))&gt;0</formula>
    </cfRule>
  </conditionalFormatting>
  <conditionalFormatting sqref="A277:C277">
    <cfRule type="expression" dxfId="132" priority="43">
      <formula>$B277=10</formula>
    </cfRule>
    <cfRule type="expression" dxfId="131" priority="44">
      <formula>$B277=15</formula>
    </cfRule>
    <cfRule type="expression" dxfId="130" priority="45">
      <formula>$B277=5</formula>
    </cfRule>
  </conditionalFormatting>
  <conditionalFormatting sqref="D277:D278">
    <cfRule type="expression" dxfId="129" priority="40">
      <formula>$B277=10</formula>
    </cfRule>
    <cfRule type="expression" dxfId="128" priority="41">
      <formula>$B277=15</formula>
    </cfRule>
    <cfRule type="expression" dxfId="127" priority="42">
      <formula>$B277=5</formula>
    </cfRule>
  </conditionalFormatting>
  <conditionalFormatting sqref="C291">
    <cfRule type="notContainsBlanks" dxfId="126" priority="39">
      <formula>LEN(TRIM(C291))&gt;0</formula>
    </cfRule>
  </conditionalFormatting>
  <conditionalFormatting sqref="A291:C291">
    <cfRule type="expression" dxfId="125" priority="36">
      <formula>$B291=10</formula>
    </cfRule>
    <cfRule type="expression" dxfId="124" priority="37">
      <formula>$B291=15</formula>
    </cfRule>
    <cfRule type="expression" dxfId="123" priority="38">
      <formula>$B291=5</formula>
    </cfRule>
  </conditionalFormatting>
  <conditionalFormatting sqref="D290:D292">
    <cfRule type="expression" dxfId="122" priority="33">
      <formula>$B290=10</formula>
    </cfRule>
    <cfRule type="expression" dxfId="121" priority="34">
      <formula>$B290=15</formula>
    </cfRule>
    <cfRule type="expression" dxfId="120" priority="35">
      <formula>$B290=5</formula>
    </cfRule>
  </conditionalFormatting>
  <conditionalFormatting sqref="C318">
    <cfRule type="notContainsBlanks" dxfId="119" priority="32">
      <formula>LEN(TRIM(C318))&gt;0</formula>
    </cfRule>
  </conditionalFormatting>
  <conditionalFormatting sqref="A318:C318">
    <cfRule type="expression" dxfId="118" priority="29">
      <formula>$B318=10</formula>
    </cfRule>
    <cfRule type="expression" dxfId="117" priority="30">
      <formula>$B318=15</formula>
    </cfRule>
    <cfRule type="expression" dxfId="116" priority="31">
      <formula>$B318=5</formula>
    </cfRule>
  </conditionalFormatting>
  <conditionalFormatting sqref="C325">
    <cfRule type="notContainsBlanks" dxfId="115" priority="28">
      <formula>LEN(TRIM(C325))&gt;0</formula>
    </cfRule>
  </conditionalFormatting>
  <conditionalFormatting sqref="A325:C325">
    <cfRule type="expression" dxfId="114" priority="25">
      <formula>$B325=10</formula>
    </cfRule>
    <cfRule type="expression" dxfId="113" priority="26">
      <formula>$B325=15</formula>
    </cfRule>
    <cfRule type="expression" dxfId="112" priority="27">
      <formula>$B325=5</formula>
    </cfRule>
  </conditionalFormatting>
  <conditionalFormatting sqref="D325">
    <cfRule type="expression" dxfId="111" priority="22">
      <formula>$B325=10</formula>
    </cfRule>
    <cfRule type="expression" dxfId="110" priority="23">
      <formula>$B325=15</formula>
    </cfRule>
    <cfRule type="expression" dxfId="109" priority="24">
      <formula>$B325=5</formula>
    </cfRule>
  </conditionalFormatting>
  <conditionalFormatting sqref="C327">
    <cfRule type="notContainsBlanks" dxfId="108" priority="21">
      <formula>LEN(TRIM(C327))&gt;0</formula>
    </cfRule>
  </conditionalFormatting>
  <conditionalFormatting sqref="A327:C327">
    <cfRule type="expression" dxfId="107" priority="18">
      <formula>$B327=10</formula>
    </cfRule>
    <cfRule type="expression" dxfId="106" priority="19">
      <formula>$B327=15</formula>
    </cfRule>
    <cfRule type="expression" dxfId="105" priority="20">
      <formula>$B327=5</formula>
    </cfRule>
  </conditionalFormatting>
  <conditionalFormatting sqref="D327">
    <cfRule type="expression" dxfId="104" priority="15">
      <formula>$B327=10</formula>
    </cfRule>
    <cfRule type="expression" dxfId="103" priority="16">
      <formula>$B327=15</formula>
    </cfRule>
    <cfRule type="expression" dxfId="102" priority="17">
      <formula>$B327=5</formula>
    </cfRule>
  </conditionalFormatting>
  <conditionalFormatting sqref="E92:G92 E94:G94">
    <cfRule type="expression" dxfId="101" priority="12">
      <formula>$B92=10</formula>
    </cfRule>
    <cfRule type="expression" dxfId="100" priority="13">
      <formula>$B92=15</formula>
    </cfRule>
    <cfRule type="expression" dxfId="99" priority="14">
      <formula>$B92=5</formula>
    </cfRule>
  </conditionalFormatting>
  <conditionalFormatting sqref="E93:G93">
    <cfRule type="expression" dxfId="98" priority="9">
      <formula>$B93=10</formula>
    </cfRule>
    <cfRule type="expression" dxfId="97" priority="10">
      <formula>$B93=15</formula>
    </cfRule>
    <cfRule type="expression" dxfId="96" priority="11">
      <formula>$B93=5</formula>
    </cfRule>
  </conditionalFormatting>
  <conditionalFormatting sqref="C34">
    <cfRule type="notContainsBlanks" dxfId="95" priority="4">
      <formula>LEN(TRIM(C34))&gt;0</formula>
    </cfRule>
  </conditionalFormatting>
  <conditionalFormatting sqref="H34">
    <cfRule type="expression" dxfId="94" priority="5">
      <formula>$B34=10</formula>
    </cfRule>
    <cfRule type="expression" dxfId="93" priority="6">
      <formula>$B34=15</formula>
    </cfRule>
    <cfRule type="expression" dxfId="92" priority="7">
      <formula>$B34=5</formula>
    </cfRule>
  </conditionalFormatting>
  <conditionalFormatting sqref="A34:G34">
    <cfRule type="expression" dxfId="91" priority="1">
      <formula>$B34=10</formula>
    </cfRule>
    <cfRule type="expression" dxfId="90" priority="2">
      <formula>$B34=15</formula>
    </cfRule>
    <cfRule type="expression" dxfId="89" priority="3">
      <formula>$B34=5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63"/>
  <sheetViews>
    <sheetView rightToLeft="1" tabSelected="1" topLeftCell="A331" workbookViewId="0">
      <selection activeCell="C6" sqref="C6:C15"/>
    </sheetView>
  </sheetViews>
  <sheetFormatPr defaultRowHeight="14.25" x14ac:dyDescent="0.2"/>
  <cols>
    <col min="1" max="1" width="4.25" customWidth="1"/>
    <col min="2" max="2" width="7.375" customWidth="1"/>
    <col min="3" max="3" width="5.25" style="131" customWidth="1"/>
    <col min="4" max="4" width="21.25" style="132" customWidth="1"/>
    <col min="5" max="5" width="8.25" customWidth="1"/>
    <col min="6" max="6" width="9" customWidth="1"/>
    <col min="7" max="7" width="12.5" style="134" customWidth="1"/>
    <col min="8" max="8" width="14.625" style="134" bestFit="1" customWidth="1"/>
    <col min="9" max="9" width="12.375" style="134" customWidth="1"/>
  </cols>
  <sheetData>
    <row r="1" spans="1:9" ht="15.75" thickBot="1" x14ac:dyDescent="0.3">
      <c r="A1" s="1" t="s">
        <v>0</v>
      </c>
      <c r="B1" s="1" t="s">
        <v>1</v>
      </c>
      <c r="C1" s="2"/>
      <c r="D1" s="3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4"/>
      <c r="B2" s="4"/>
      <c r="C2" s="5"/>
      <c r="D2" s="4"/>
      <c r="E2" s="4"/>
      <c r="F2" s="4"/>
      <c r="G2" s="6"/>
      <c r="H2" s="6"/>
      <c r="I2" s="6"/>
    </row>
    <row r="3" spans="1:9" ht="15" x14ac:dyDescent="0.25">
      <c r="A3" s="7"/>
      <c r="B3" s="7"/>
      <c r="C3" s="8"/>
      <c r="D3" s="9" t="s">
        <v>8</v>
      </c>
      <c r="E3" s="10"/>
      <c r="F3" s="10"/>
      <c r="G3" s="11"/>
      <c r="H3" s="11"/>
      <c r="I3" s="11"/>
    </row>
    <row r="4" spans="1:9" ht="15" x14ac:dyDescent="0.25">
      <c r="A4" s="7"/>
      <c r="B4" s="7"/>
      <c r="C4" s="8"/>
      <c r="D4" s="9" t="s">
        <v>9</v>
      </c>
      <c r="E4" s="10"/>
      <c r="F4" s="10"/>
      <c r="G4" s="11"/>
      <c r="H4" s="11"/>
      <c r="I4" s="11"/>
    </row>
    <row r="5" spans="1:9" x14ac:dyDescent="0.2">
      <c r="A5" s="12"/>
      <c r="B5" s="12"/>
      <c r="C5" s="13"/>
      <c r="D5" s="14"/>
      <c r="E5" s="15"/>
      <c r="F5" s="15"/>
      <c r="G5" s="15"/>
      <c r="H5" s="15"/>
      <c r="I5" s="15"/>
    </row>
    <row r="6" spans="1:9" x14ac:dyDescent="0.2">
      <c r="A6" s="16">
        <v>110</v>
      </c>
      <c r="B6" s="16">
        <v>611000</v>
      </c>
      <c r="C6" s="310" t="s">
        <v>9</v>
      </c>
      <c r="D6" s="17" t="s">
        <v>10</v>
      </c>
      <c r="E6" s="18">
        <v>3</v>
      </c>
      <c r="F6" s="19">
        <f>+I6/E6</f>
        <v>678300</v>
      </c>
      <c r="G6" s="20">
        <v>1995000</v>
      </c>
      <c r="H6" s="20">
        <v>1971111.95</v>
      </c>
      <c r="I6" s="20">
        <v>2034900</v>
      </c>
    </row>
    <row r="7" spans="1:9" x14ac:dyDescent="0.2">
      <c r="A7" s="16">
        <v>310</v>
      </c>
      <c r="B7" s="16">
        <v>611000</v>
      </c>
      <c r="C7" s="311"/>
      <c r="D7" s="97" t="s">
        <v>650</v>
      </c>
      <c r="E7" s="18">
        <v>1.881</v>
      </c>
      <c r="F7" s="19">
        <f>+I7/E7</f>
        <v>517320.57416267943</v>
      </c>
      <c r="G7" s="20">
        <v>954000</v>
      </c>
      <c r="H7" s="20">
        <v>950047.6</v>
      </c>
      <c r="I7" s="20">
        <v>973080</v>
      </c>
    </row>
    <row r="8" spans="1:9" x14ac:dyDescent="0.2">
      <c r="A8" s="21">
        <v>470</v>
      </c>
      <c r="B8" s="21">
        <v>611000</v>
      </c>
      <c r="C8" s="311"/>
      <c r="D8" s="21" t="s">
        <v>12</v>
      </c>
      <c r="E8" s="22"/>
      <c r="F8" s="22"/>
      <c r="G8" s="24">
        <v>0</v>
      </c>
      <c r="H8" s="24">
        <v>1088</v>
      </c>
      <c r="I8" s="24">
        <v>0</v>
      </c>
    </row>
    <row r="9" spans="1:9" x14ac:dyDescent="0.2">
      <c r="A9" s="21">
        <v>521</v>
      </c>
      <c r="B9" s="21">
        <v>611000</v>
      </c>
      <c r="C9" s="311"/>
      <c r="D9" s="21" t="s">
        <v>13</v>
      </c>
      <c r="E9" s="22"/>
      <c r="F9" s="22"/>
      <c r="G9" s="25">
        <v>7000</v>
      </c>
      <c r="H9" s="25">
        <v>2000</v>
      </c>
      <c r="I9" s="25">
        <v>7140</v>
      </c>
    </row>
    <row r="10" spans="1:9" x14ac:dyDescent="0.2">
      <c r="A10" s="21">
        <v>522</v>
      </c>
      <c r="B10" s="21">
        <v>611000</v>
      </c>
      <c r="C10" s="311"/>
      <c r="D10" s="21" t="s">
        <v>14</v>
      </c>
      <c r="E10" s="22"/>
      <c r="F10" s="22"/>
      <c r="G10" s="25">
        <v>3000</v>
      </c>
      <c r="H10" s="25">
        <v>0</v>
      </c>
      <c r="I10" s="25">
        <v>3060</v>
      </c>
    </row>
    <row r="11" spans="1:9" x14ac:dyDescent="0.2">
      <c r="A11" s="26">
        <v>523</v>
      </c>
      <c r="B11" s="26">
        <v>611000</v>
      </c>
      <c r="C11" s="311"/>
      <c r="D11" s="26" t="s">
        <v>15</v>
      </c>
      <c r="E11" s="27"/>
      <c r="F11" s="27"/>
      <c r="G11" s="25">
        <v>100000</v>
      </c>
      <c r="H11" s="25">
        <v>105460</v>
      </c>
      <c r="I11" s="25">
        <v>102000</v>
      </c>
    </row>
    <row r="12" spans="1:9" x14ac:dyDescent="0.2">
      <c r="A12" s="26">
        <v>540</v>
      </c>
      <c r="B12" s="26">
        <v>611000</v>
      </c>
      <c r="C12" s="311"/>
      <c r="D12" s="26" t="s">
        <v>16</v>
      </c>
      <c r="E12" s="27"/>
      <c r="F12" s="27"/>
      <c r="G12" s="25">
        <v>0</v>
      </c>
      <c r="H12" s="25">
        <v>2381.4899999999998</v>
      </c>
      <c r="I12" s="25">
        <v>0</v>
      </c>
    </row>
    <row r="13" spans="1:9" x14ac:dyDescent="0.2">
      <c r="A13" s="21">
        <v>550</v>
      </c>
      <c r="B13" s="21">
        <v>611000</v>
      </c>
      <c r="C13" s="311"/>
      <c r="D13" s="21" t="s">
        <v>17</v>
      </c>
      <c r="E13" s="22"/>
      <c r="F13" s="22"/>
      <c r="G13" s="25">
        <v>2000</v>
      </c>
      <c r="H13" s="25">
        <v>0</v>
      </c>
      <c r="I13" s="25">
        <v>2040</v>
      </c>
    </row>
    <row r="14" spans="1:9" x14ac:dyDescent="0.2">
      <c r="A14" s="28">
        <v>780</v>
      </c>
      <c r="B14" s="28">
        <v>611000</v>
      </c>
      <c r="C14" s="311"/>
      <c r="D14" s="28" t="s">
        <v>19</v>
      </c>
      <c r="E14" s="29"/>
      <c r="F14" s="29"/>
      <c r="G14" s="31">
        <v>20000</v>
      </c>
      <c r="H14" s="31">
        <v>2930</v>
      </c>
      <c r="I14" s="31">
        <v>20400</v>
      </c>
    </row>
    <row r="15" spans="1:9" ht="15" thickBot="1" x14ac:dyDescent="0.25">
      <c r="A15" s="32"/>
      <c r="B15" s="32"/>
      <c r="C15" s="312"/>
      <c r="D15" s="33" t="s">
        <v>9</v>
      </c>
      <c r="E15" s="34">
        <f>SUBTOTAL(9,E6:E14)</f>
        <v>4.8810000000000002</v>
      </c>
      <c r="F15" s="35"/>
      <c r="G15" s="36">
        <f>SUBTOTAL(9,G6:G14)</f>
        <v>3081000</v>
      </c>
      <c r="H15" s="36">
        <f>SUBTOTAL(9,H6:H14)</f>
        <v>3035019.04</v>
      </c>
      <c r="I15" s="36">
        <f>SUBTOTAL(9,I6:I14)</f>
        <v>3142620</v>
      </c>
    </row>
    <row r="16" spans="1:9" ht="15" thickTop="1" x14ac:dyDescent="0.2">
      <c r="A16" s="37"/>
      <c r="B16" s="37"/>
      <c r="C16" s="38"/>
      <c r="D16" s="39"/>
      <c r="E16" s="40"/>
      <c r="F16" s="40"/>
      <c r="G16" s="41"/>
      <c r="H16" s="41"/>
      <c r="I16" s="41"/>
    </row>
    <row r="17" spans="1:9" ht="15" x14ac:dyDescent="0.25">
      <c r="A17" s="7"/>
      <c r="B17" s="7"/>
      <c r="C17" s="8"/>
      <c r="D17" s="9" t="s">
        <v>20</v>
      </c>
      <c r="E17" s="10"/>
      <c r="F17" s="10"/>
      <c r="G17" s="11"/>
      <c r="H17" s="11"/>
      <c r="I17" s="11"/>
    </row>
    <row r="18" spans="1:9" x14ac:dyDescent="0.2">
      <c r="A18" s="37"/>
      <c r="B18" s="37"/>
      <c r="C18" s="38"/>
      <c r="D18" s="42"/>
      <c r="E18" s="40"/>
      <c r="F18" s="40"/>
      <c r="G18" s="41"/>
      <c r="H18" s="41"/>
      <c r="I18" s="41"/>
    </row>
    <row r="19" spans="1:9" x14ac:dyDescent="0.2">
      <c r="A19" s="17">
        <v>110</v>
      </c>
      <c r="B19" s="17">
        <v>612000</v>
      </c>
      <c r="C19" s="307" t="s">
        <v>20</v>
      </c>
      <c r="D19" s="17" t="s">
        <v>21</v>
      </c>
      <c r="E19" s="18">
        <v>1</v>
      </c>
      <c r="F19" s="19">
        <f>+I19/E19</f>
        <v>482460</v>
      </c>
      <c r="G19" s="20">
        <v>473000</v>
      </c>
      <c r="H19" s="20">
        <v>469260.83</v>
      </c>
      <c r="I19" s="20">
        <v>482460</v>
      </c>
    </row>
    <row r="20" spans="1:9" ht="15" x14ac:dyDescent="0.25">
      <c r="A20" s="26">
        <v>410</v>
      </c>
      <c r="B20" s="26">
        <v>612000</v>
      </c>
      <c r="C20" s="308"/>
      <c r="D20" s="26" t="s">
        <v>22</v>
      </c>
      <c r="E20" s="27"/>
      <c r="F20" s="27"/>
      <c r="G20" s="43">
        <v>6000</v>
      </c>
      <c r="H20" s="43">
        <v>0</v>
      </c>
      <c r="I20" s="43">
        <v>6120</v>
      </c>
    </row>
    <row r="21" spans="1:9" x14ac:dyDescent="0.2">
      <c r="A21" s="21">
        <v>521</v>
      </c>
      <c r="B21" s="21">
        <v>612000</v>
      </c>
      <c r="C21" s="308"/>
      <c r="D21" s="21" t="s">
        <v>13</v>
      </c>
      <c r="E21" s="22"/>
      <c r="F21" s="22"/>
      <c r="G21" s="25">
        <v>3000</v>
      </c>
      <c r="H21" s="25">
        <v>2450</v>
      </c>
      <c r="I21" s="25">
        <v>3060</v>
      </c>
    </row>
    <row r="22" spans="1:9" ht="15" thickBot="1" x14ac:dyDescent="0.25">
      <c r="A22" s="32"/>
      <c r="B22" s="32"/>
      <c r="C22" s="309"/>
      <c r="D22" s="33" t="s">
        <v>20</v>
      </c>
      <c r="E22" s="34">
        <f>SUBTOTAL(9,E19:E21)</f>
        <v>1</v>
      </c>
      <c r="F22" s="35"/>
      <c r="G22" s="36">
        <f>SUBTOTAL(9,G19:G21)</f>
        <v>482000</v>
      </c>
      <c r="H22" s="36">
        <f>SUBTOTAL(9,H19:H21)</f>
        <v>471710.83</v>
      </c>
      <c r="I22" s="36">
        <f>SUBTOTAL(9,I19:I21)</f>
        <v>491640</v>
      </c>
    </row>
    <row r="23" spans="1:9" ht="15" thickTop="1" x14ac:dyDescent="0.2">
      <c r="A23" s="37"/>
      <c r="B23" s="37"/>
      <c r="C23" s="38"/>
      <c r="D23" s="39"/>
      <c r="E23" s="40"/>
      <c r="F23" s="40"/>
      <c r="G23" s="41"/>
      <c r="H23" s="41"/>
      <c r="I23" s="41"/>
    </row>
    <row r="24" spans="1:9" ht="15" x14ac:dyDescent="0.25">
      <c r="A24" s="7"/>
      <c r="B24" s="7"/>
      <c r="C24" s="8"/>
      <c r="D24" s="9" t="s">
        <v>23</v>
      </c>
      <c r="E24" s="10"/>
      <c r="F24" s="10"/>
      <c r="G24" s="11"/>
      <c r="H24" s="11"/>
      <c r="I24" s="11"/>
    </row>
    <row r="25" spans="1:9" x14ac:dyDescent="0.2">
      <c r="A25" s="37"/>
      <c r="B25" s="37"/>
      <c r="C25" s="38"/>
      <c r="D25" s="42"/>
      <c r="E25" s="40"/>
      <c r="F25" s="40"/>
      <c r="G25" s="41"/>
      <c r="H25" s="41"/>
      <c r="I25" s="41"/>
    </row>
    <row r="26" spans="1:9" x14ac:dyDescent="0.2">
      <c r="A26" s="17">
        <v>110</v>
      </c>
      <c r="B26" s="17">
        <v>613000</v>
      </c>
      <c r="C26" s="307" t="s">
        <v>23</v>
      </c>
      <c r="D26" s="17" t="s">
        <v>24</v>
      </c>
      <c r="E26" s="18">
        <v>5</v>
      </c>
      <c r="F26" s="19">
        <f>+I26/E26</f>
        <v>301210.40000000002</v>
      </c>
      <c r="G26" s="20">
        <v>1521000</v>
      </c>
      <c r="H26" s="20">
        <v>1343205.6</v>
      </c>
      <c r="I26" s="20">
        <v>1506052</v>
      </c>
    </row>
    <row r="27" spans="1:9" x14ac:dyDescent="0.2">
      <c r="A27" s="17">
        <v>310</v>
      </c>
      <c r="B27" s="17">
        <v>613000</v>
      </c>
      <c r="C27" s="308"/>
      <c r="D27" s="17" t="s">
        <v>25</v>
      </c>
      <c r="E27" s="18">
        <v>3.92</v>
      </c>
      <c r="F27" s="19">
        <f>+I27/E27</f>
        <v>137908.16326530612</v>
      </c>
      <c r="G27" s="20">
        <v>530000</v>
      </c>
      <c r="H27" s="20">
        <v>535344.80000000005</v>
      </c>
      <c r="I27" s="20">
        <v>540600</v>
      </c>
    </row>
    <row r="28" spans="1:9" x14ac:dyDescent="0.2">
      <c r="A28" s="21">
        <v>480</v>
      </c>
      <c r="B28" s="21">
        <v>613000</v>
      </c>
      <c r="C28" s="308"/>
      <c r="D28" s="47" t="s">
        <v>28</v>
      </c>
      <c r="E28" s="22"/>
      <c r="F28" s="22"/>
      <c r="G28" s="25">
        <v>0</v>
      </c>
      <c r="H28" s="25">
        <v>1404</v>
      </c>
      <c r="I28" s="25">
        <v>0</v>
      </c>
    </row>
    <row r="29" spans="1:9" x14ac:dyDescent="0.2">
      <c r="A29" s="21">
        <v>521</v>
      </c>
      <c r="B29" s="21">
        <v>613000</v>
      </c>
      <c r="C29" s="308"/>
      <c r="D29" s="21" t="s">
        <v>29</v>
      </c>
      <c r="E29" s="22"/>
      <c r="F29" s="22"/>
      <c r="G29" s="25">
        <v>3000</v>
      </c>
      <c r="H29" s="25">
        <v>6150</v>
      </c>
      <c r="I29" s="25">
        <v>3060</v>
      </c>
    </row>
    <row r="30" spans="1:9" x14ac:dyDescent="0.2">
      <c r="A30" s="21">
        <v>523</v>
      </c>
      <c r="B30" s="21">
        <v>613000</v>
      </c>
      <c r="C30" s="308"/>
      <c r="D30" s="21" t="s">
        <v>30</v>
      </c>
      <c r="E30" s="22"/>
      <c r="F30" s="22"/>
      <c r="G30" s="25">
        <v>620000</v>
      </c>
      <c r="H30" s="25">
        <v>598591.14</v>
      </c>
      <c r="I30" s="25">
        <v>632400</v>
      </c>
    </row>
    <row r="31" spans="1:9" x14ac:dyDescent="0.2">
      <c r="A31" s="21">
        <v>550</v>
      </c>
      <c r="B31" s="21">
        <v>613000</v>
      </c>
      <c r="C31" s="308"/>
      <c r="D31" s="21" t="s">
        <v>31</v>
      </c>
      <c r="E31" s="22"/>
      <c r="F31" s="22"/>
      <c r="G31" s="25">
        <v>5000</v>
      </c>
      <c r="H31" s="25">
        <v>4399</v>
      </c>
      <c r="I31" s="25">
        <v>5100</v>
      </c>
    </row>
    <row r="32" spans="1:9" x14ac:dyDescent="0.2">
      <c r="A32" s="21">
        <v>560</v>
      </c>
      <c r="B32" s="21">
        <v>613000</v>
      </c>
      <c r="C32" s="308"/>
      <c r="D32" s="21" t="s">
        <v>18</v>
      </c>
      <c r="E32" s="22"/>
      <c r="F32" s="22"/>
      <c r="G32" s="25">
        <v>3000</v>
      </c>
      <c r="H32" s="25">
        <v>0</v>
      </c>
      <c r="I32" s="25">
        <v>3060</v>
      </c>
    </row>
    <row r="33" spans="1:9" ht="15" thickBot="1" x14ac:dyDescent="0.25">
      <c r="A33" s="32"/>
      <c r="B33" s="32"/>
      <c r="C33" s="309"/>
      <c r="D33" s="48" t="s">
        <v>23</v>
      </c>
      <c r="E33" s="34">
        <f>SUBTOTAL(9,E26:E32)</f>
        <v>8.92</v>
      </c>
      <c r="F33" s="35"/>
      <c r="G33" s="36">
        <f>SUBTOTAL(9,G26:G32)</f>
        <v>2682000</v>
      </c>
      <c r="H33" s="36">
        <f>SUBTOTAL(9,H26:H32)</f>
        <v>2489094.54</v>
      </c>
      <c r="I33" s="36">
        <f>SUBTOTAL(9,I26:I32)</f>
        <v>2690272</v>
      </c>
    </row>
    <row r="34" spans="1:9" ht="15" thickTop="1" x14ac:dyDescent="0.2">
      <c r="A34" s="37"/>
      <c r="B34" s="37"/>
      <c r="C34" s="38"/>
      <c r="D34" s="39"/>
      <c r="E34" s="40"/>
      <c r="F34" s="40"/>
      <c r="G34" s="41"/>
      <c r="H34" s="41"/>
      <c r="I34" s="41"/>
    </row>
    <row r="35" spans="1:9" ht="15" x14ac:dyDescent="0.25">
      <c r="A35" s="7"/>
      <c r="B35" s="7"/>
      <c r="C35" s="8"/>
      <c r="D35" s="9" t="s">
        <v>32</v>
      </c>
      <c r="E35" s="10"/>
      <c r="F35" s="10"/>
      <c r="G35" s="11"/>
      <c r="H35" s="11"/>
      <c r="I35" s="11"/>
    </row>
    <row r="36" spans="1:9" x14ac:dyDescent="0.2">
      <c r="A36" s="37"/>
      <c r="B36" s="37"/>
      <c r="C36" s="38"/>
      <c r="D36" s="42"/>
      <c r="E36" s="40"/>
      <c r="F36" s="40"/>
      <c r="G36" s="41"/>
      <c r="H36" s="41"/>
      <c r="I36" s="41"/>
    </row>
    <row r="37" spans="1:9" x14ac:dyDescent="0.2">
      <c r="A37" s="17">
        <v>110</v>
      </c>
      <c r="B37" s="17">
        <v>617000</v>
      </c>
      <c r="C37" s="307" t="s">
        <v>32</v>
      </c>
      <c r="D37" s="17" t="s">
        <v>33</v>
      </c>
      <c r="E37" s="18">
        <v>4</v>
      </c>
      <c r="F37" s="19">
        <f>+I37/E37</f>
        <v>277185</v>
      </c>
      <c r="G37" s="20">
        <v>1087000</v>
      </c>
      <c r="H37" s="20">
        <v>1043060.69</v>
      </c>
      <c r="I37" s="20">
        <v>1108740</v>
      </c>
    </row>
    <row r="38" spans="1:9" x14ac:dyDescent="0.2">
      <c r="A38" s="26">
        <v>522</v>
      </c>
      <c r="B38" s="26">
        <v>617000</v>
      </c>
      <c r="C38" s="308"/>
      <c r="D38" s="26" t="s">
        <v>35</v>
      </c>
      <c r="E38" s="27"/>
      <c r="F38" s="27"/>
      <c r="G38" s="25">
        <v>7000</v>
      </c>
      <c r="H38" s="25">
        <v>2443</v>
      </c>
      <c r="I38" s="25">
        <v>7140</v>
      </c>
    </row>
    <row r="39" spans="1:9" x14ac:dyDescent="0.2">
      <c r="A39" s="26">
        <v>560</v>
      </c>
      <c r="B39" s="26">
        <v>617000</v>
      </c>
      <c r="C39" s="308"/>
      <c r="D39" s="21" t="s">
        <v>18</v>
      </c>
      <c r="E39" s="27"/>
      <c r="F39" s="27"/>
      <c r="G39" s="25">
        <v>3000</v>
      </c>
      <c r="H39" s="25">
        <v>0</v>
      </c>
      <c r="I39" s="25">
        <v>3060</v>
      </c>
    </row>
    <row r="40" spans="1:9" x14ac:dyDescent="0.2">
      <c r="A40" s="26">
        <v>443</v>
      </c>
      <c r="B40" s="26">
        <v>617000</v>
      </c>
      <c r="C40" s="308"/>
      <c r="D40" s="26" t="s">
        <v>36</v>
      </c>
      <c r="E40" s="27"/>
      <c r="F40" s="27"/>
      <c r="G40" s="25">
        <v>60000</v>
      </c>
      <c r="H40" s="25">
        <v>54000</v>
      </c>
      <c r="I40" s="25">
        <v>61200</v>
      </c>
    </row>
    <row r="41" spans="1:9" x14ac:dyDescent="0.2">
      <c r="A41" s="21">
        <v>521</v>
      </c>
      <c r="B41" s="21">
        <v>617000</v>
      </c>
      <c r="C41" s="308"/>
      <c r="D41" s="21" t="s">
        <v>37</v>
      </c>
      <c r="E41" s="22"/>
      <c r="F41" s="22"/>
      <c r="G41" s="25">
        <v>3000</v>
      </c>
      <c r="H41" s="25">
        <v>0</v>
      </c>
      <c r="I41" s="25">
        <v>3060</v>
      </c>
    </row>
    <row r="42" spans="1:9" x14ac:dyDescent="0.2">
      <c r="A42" s="21">
        <v>523</v>
      </c>
      <c r="B42" s="21">
        <v>617000</v>
      </c>
      <c r="C42" s="308"/>
      <c r="D42" s="21" t="s">
        <v>30</v>
      </c>
      <c r="E42" s="22"/>
      <c r="F42" s="22"/>
      <c r="G42" s="25">
        <v>2000</v>
      </c>
      <c r="H42" s="25">
        <v>1932</v>
      </c>
      <c r="I42" s="25">
        <v>2040</v>
      </c>
    </row>
    <row r="43" spans="1:9" x14ac:dyDescent="0.2">
      <c r="A43" s="26">
        <v>581</v>
      </c>
      <c r="B43" s="26">
        <v>617000</v>
      </c>
      <c r="C43" s="308"/>
      <c r="D43" s="26" t="s">
        <v>38</v>
      </c>
      <c r="E43" s="27"/>
      <c r="F43" s="27"/>
      <c r="G43" s="25">
        <v>500000</v>
      </c>
      <c r="H43" s="25">
        <v>5134915.47</v>
      </c>
      <c r="I43" s="25">
        <v>510000</v>
      </c>
    </row>
    <row r="44" spans="1:9" x14ac:dyDescent="0.2">
      <c r="A44" s="26">
        <v>582</v>
      </c>
      <c r="B44" s="26">
        <v>617000</v>
      </c>
      <c r="C44" s="308"/>
      <c r="D44" t="s">
        <v>39</v>
      </c>
      <c r="E44" s="27"/>
      <c r="F44" s="27"/>
      <c r="G44" s="25">
        <v>0</v>
      </c>
      <c r="H44" s="25">
        <v>40800</v>
      </c>
      <c r="I44" s="25">
        <v>0</v>
      </c>
    </row>
    <row r="45" spans="1:9" x14ac:dyDescent="0.2">
      <c r="A45" s="26">
        <v>750</v>
      </c>
      <c r="B45" s="26">
        <v>617000</v>
      </c>
      <c r="C45" s="308"/>
      <c r="D45" s="26" t="s">
        <v>40</v>
      </c>
      <c r="E45" s="27"/>
      <c r="F45" s="27"/>
      <c r="G45" s="25">
        <v>250000</v>
      </c>
      <c r="H45" s="25">
        <v>291538.69</v>
      </c>
      <c r="I45" s="25">
        <v>255000</v>
      </c>
    </row>
    <row r="46" spans="1:9" x14ac:dyDescent="0.2">
      <c r="A46" s="28">
        <v>780</v>
      </c>
      <c r="B46" s="28">
        <v>617000</v>
      </c>
      <c r="C46" s="308"/>
      <c r="D46" s="28" t="s">
        <v>19</v>
      </c>
      <c r="E46" s="29"/>
      <c r="F46" s="29"/>
      <c r="G46" s="46">
        <v>0</v>
      </c>
      <c r="H46" s="46">
        <v>2000</v>
      </c>
      <c r="I46" s="46">
        <v>0</v>
      </c>
    </row>
    <row r="47" spans="1:9" ht="15" thickBot="1" x14ac:dyDescent="0.25">
      <c r="A47" s="32"/>
      <c r="B47" s="32"/>
      <c r="C47" s="309"/>
      <c r="D47" s="48" t="s">
        <v>32</v>
      </c>
      <c r="E47" s="34">
        <f>SUBTOTAL(9,E37:E46)</f>
        <v>4</v>
      </c>
      <c r="F47" s="35"/>
      <c r="G47" s="36">
        <f>SUBTOTAL(9,G37:G46)</f>
        <v>1912000</v>
      </c>
      <c r="H47" s="36">
        <f>SUBTOTAL(9,H37:H46)</f>
        <v>6570689.8500000006</v>
      </c>
      <c r="I47" s="36">
        <f>SUBTOTAL(9,I37:I46)</f>
        <v>1950240</v>
      </c>
    </row>
    <row r="48" spans="1:9" ht="15" thickTop="1" x14ac:dyDescent="0.2">
      <c r="A48" s="37"/>
      <c r="B48" s="37"/>
      <c r="C48" s="38"/>
      <c r="D48" s="39"/>
      <c r="E48" s="40"/>
      <c r="F48" s="40"/>
      <c r="G48" s="41"/>
      <c r="H48" s="41"/>
      <c r="I48" s="41"/>
    </row>
    <row r="49" spans="1:9" ht="15" x14ac:dyDescent="0.25">
      <c r="A49" s="7"/>
      <c r="B49" s="7"/>
      <c r="C49" s="8"/>
      <c r="D49" s="9" t="s">
        <v>41</v>
      </c>
      <c r="E49" s="10"/>
      <c r="F49" s="10"/>
      <c r="G49" s="11"/>
      <c r="H49" s="11"/>
      <c r="I49" s="11"/>
    </row>
    <row r="50" spans="1:9" x14ac:dyDescent="0.2">
      <c r="A50" s="37"/>
      <c r="B50" s="37"/>
      <c r="C50" s="38"/>
      <c r="D50" s="42"/>
      <c r="E50" s="40"/>
      <c r="F50" s="40"/>
      <c r="G50" s="41"/>
      <c r="H50" s="41"/>
      <c r="I50" s="41"/>
    </row>
    <row r="51" spans="1:9" x14ac:dyDescent="0.2">
      <c r="A51" s="26">
        <v>560</v>
      </c>
      <c r="B51" s="26">
        <v>619000</v>
      </c>
      <c r="C51" s="300" t="s">
        <v>41</v>
      </c>
      <c r="D51" s="21" t="s">
        <v>18</v>
      </c>
      <c r="E51" s="27"/>
      <c r="F51" s="27"/>
      <c r="G51" s="25">
        <v>0</v>
      </c>
      <c r="H51" s="25">
        <v>0</v>
      </c>
      <c r="I51" s="25">
        <v>60000</v>
      </c>
    </row>
    <row r="52" spans="1:9" x14ac:dyDescent="0.2">
      <c r="A52" s="28">
        <v>780</v>
      </c>
      <c r="B52" s="28">
        <v>619000</v>
      </c>
      <c r="C52" s="300"/>
      <c r="D52" s="28" t="s">
        <v>19</v>
      </c>
      <c r="E52" s="29"/>
      <c r="F52" s="29"/>
      <c r="G52" s="46">
        <v>0</v>
      </c>
      <c r="H52" s="46">
        <v>0</v>
      </c>
      <c r="I52" s="46">
        <v>240000</v>
      </c>
    </row>
    <row r="53" spans="1:9" ht="15" thickBot="1" x14ac:dyDescent="0.25">
      <c r="A53" s="32"/>
      <c r="B53" s="32"/>
      <c r="C53" s="299"/>
      <c r="D53" s="48" t="s">
        <v>32</v>
      </c>
      <c r="E53" s="34">
        <f>SUBTOTAL(9,E40:E52)</f>
        <v>0</v>
      </c>
      <c r="F53" s="35"/>
      <c r="G53" s="36">
        <f t="shared" ref="G53:I53" si="0">SUBTOTAL(9,G51:G52)</f>
        <v>0</v>
      </c>
      <c r="H53" s="36">
        <f t="shared" si="0"/>
        <v>0</v>
      </c>
      <c r="I53" s="36">
        <f t="shared" si="0"/>
        <v>300000</v>
      </c>
    </row>
    <row r="54" spans="1:9" ht="15.75" thickTop="1" thickBot="1" x14ac:dyDescent="0.25">
      <c r="A54" s="49"/>
      <c r="B54" s="49"/>
      <c r="C54" s="38"/>
      <c r="D54" s="50"/>
      <c r="E54" s="51"/>
      <c r="F54" s="52"/>
      <c r="G54" s="53"/>
      <c r="H54" s="53"/>
      <c r="I54" s="53"/>
    </row>
    <row r="55" spans="1:9" ht="16.5" thickTop="1" thickBot="1" x14ac:dyDescent="0.3">
      <c r="A55" s="54"/>
      <c r="B55" s="54"/>
      <c r="C55" s="55"/>
      <c r="D55" s="56" t="s">
        <v>42</v>
      </c>
      <c r="E55" s="57">
        <f>SUBTOTAL(9,E2:E47)</f>
        <v>18.801000000000002</v>
      </c>
      <c r="F55" s="58"/>
      <c r="G55" s="59">
        <f>SUBTOTAL(9,G2:G53)</f>
        <v>8157000</v>
      </c>
      <c r="H55" s="59">
        <f>SUBTOTAL(9,H2:H53)</f>
        <v>12566514.26</v>
      </c>
      <c r="I55" s="59">
        <f>SUBTOTAL(9,I2:I53)</f>
        <v>8574772</v>
      </c>
    </row>
    <row r="56" spans="1:9" ht="15" thickTop="1" x14ac:dyDescent="0.2">
      <c r="A56" s="37"/>
      <c r="B56" s="37"/>
      <c r="C56" s="38"/>
      <c r="D56" s="60"/>
      <c r="E56" s="40"/>
      <c r="F56" s="40"/>
      <c r="G56" s="41"/>
      <c r="H56" s="41"/>
      <c r="I56" s="41"/>
    </row>
    <row r="57" spans="1:9" ht="15" x14ac:dyDescent="0.25">
      <c r="A57" s="7"/>
      <c r="B57" s="7"/>
      <c r="C57" s="8"/>
      <c r="D57" s="9" t="s">
        <v>43</v>
      </c>
      <c r="E57" s="10"/>
      <c r="F57" s="10"/>
      <c r="G57" s="11"/>
      <c r="H57" s="11"/>
      <c r="I57" s="11"/>
    </row>
    <row r="58" spans="1:9" ht="15" x14ac:dyDescent="0.25">
      <c r="A58" s="7"/>
      <c r="B58" s="7"/>
      <c r="C58" s="8"/>
      <c r="D58" s="9" t="s">
        <v>44</v>
      </c>
      <c r="E58" s="10"/>
      <c r="F58" s="10"/>
      <c r="G58" s="11"/>
      <c r="H58" s="11"/>
      <c r="I58" s="11"/>
    </row>
    <row r="59" spans="1:9" x14ac:dyDescent="0.2">
      <c r="A59" s="37"/>
      <c r="B59" s="37"/>
      <c r="C59" s="38"/>
      <c r="D59" s="42"/>
      <c r="E59" s="40"/>
      <c r="F59" s="40"/>
      <c r="G59" s="41"/>
      <c r="H59" s="41"/>
      <c r="I59" s="41"/>
    </row>
    <row r="60" spans="1:9" x14ac:dyDescent="0.2">
      <c r="A60" s="17">
        <v>110</v>
      </c>
      <c r="B60" s="17">
        <v>621000</v>
      </c>
      <c r="C60" s="307" t="s">
        <v>44</v>
      </c>
      <c r="D60" s="17" t="s">
        <v>45</v>
      </c>
      <c r="E60" s="18">
        <v>5</v>
      </c>
      <c r="F60" s="19">
        <f>+I60/E60</f>
        <v>242176.8</v>
      </c>
      <c r="G60" s="20">
        <v>1255000</v>
      </c>
      <c r="H60" s="20">
        <v>1287048.07</v>
      </c>
      <c r="I60" s="20">
        <v>1210884</v>
      </c>
    </row>
    <row r="61" spans="1:9" x14ac:dyDescent="0.2">
      <c r="A61" s="17">
        <v>310</v>
      </c>
      <c r="B61" s="17">
        <v>621000</v>
      </c>
      <c r="C61" s="308"/>
      <c r="D61" s="17" t="s">
        <v>46</v>
      </c>
      <c r="E61" s="18">
        <v>0.79800000000000004</v>
      </c>
      <c r="F61" s="19">
        <f>+I61/E61</f>
        <v>383458.64661654131</v>
      </c>
      <c r="G61" s="20">
        <v>300000</v>
      </c>
      <c r="H61" s="20">
        <v>301934.40000000002</v>
      </c>
      <c r="I61" s="20">
        <v>306000</v>
      </c>
    </row>
    <row r="62" spans="1:9" x14ac:dyDescent="0.2">
      <c r="A62" s="21">
        <v>521</v>
      </c>
      <c r="B62" s="21">
        <v>621000</v>
      </c>
      <c r="C62" s="308"/>
      <c r="D62" s="21" t="s">
        <v>49</v>
      </c>
      <c r="E62" s="22"/>
      <c r="F62" s="22"/>
      <c r="G62" s="25">
        <v>10000</v>
      </c>
      <c r="H62" s="25">
        <v>6400</v>
      </c>
      <c r="I62" s="25">
        <v>10200</v>
      </c>
    </row>
    <row r="63" spans="1:9" x14ac:dyDescent="0.2">
      <c r="A63" s="21">
        <v>522</v>
      </c>
      <c r="B63" s="21">
        <v>621000</v>
      </c>
      <c r="C63" s="308"/>
      <c r="D63" s="21" t="s">
        <v>50</v>
      </c>
      <c r="E63" s="22"/>
      <c r="F63" s="22"/>
      <c r="G63" s="25">
        <v>3000</v>
      </c>
      <c r="H63" s="25">
        <v>0</v>
      </c>
      <c r="I63" s="25">
        <v>3060</v>
      </c>
    </row>
    <row r="64" spans="1:9" x14ac:dyDescent="0.2">
      <c r="A64" s="21">
        <v>523</v>
      </c>
      <c r="B64" s="21">
        <v>621000</v>
      </c>
      <c r="C64" s="308"/>
      <c r="D64" s="21" t="s">
        <v>30</v>
      </c>
      <c r="E64" s="22"/>
      <c r="F64" s="22"/>
      <c r="G64" s="25">
        <v>4000</v>
      </c>
      <c r="H64" s="25">
        <v>4852</v>
      </c>
      <c r="I64" s="25">
        <v>4080</v>
      </c>
    </row>
    <row r="65" spans="1:9" x14ac:dyDescent="0.2">
      <c r="A65" s="21">
        <v>550</v>
      </c>
      <c r="B65" s="21">
        <v>621000</v>
      </c>
      <c r="C65" s="308"/>
      <c r="D65" s="21" t="s">
        <v>17</v>
      </c>
      <c r="E65" s="22"/>
      <c r="F65" s="22"/>
      <c r="G65" s="25">
        <v>1000</v>
      </c>
      <c r="H65" s="25">
        <v>1170</v>
      </c>
      <c r="I65" s="25">
        <v>1020</v>
      </c>
    </row>
    <row r="66" spans="1:9" x14ac:dyDescent="0.2">
      <c r="A66" s="21">
        <v>560</v>
      </c>
      <c r="B66" s="21">
        <v>621000</v>
      </c>
      <c r="C66" s="308"/>
      <c r="D66" s="21" t="s">
        <v>18</v>
      </c>
      <c r="E66" s="22"/>
      <c r="F66" s="22"/>
      <c r="G66" s="25">
        <v>2000</v>
      </c>
      <c r="H66" s="25">
        <v>0</v>
      </c>
      <c r="I66" s="25">
        <v>2040</v>
      </c>
    </row>
    <row r="67" spans="1:9" ht="15" thickBot="1" x14ac:dyDescent="0.25">
      <c r="A67" s="32"/>
      <c r="B67" s="32"/>
      <c r="C67" s="309"/>
      <c r="D67" s="33" t="s">
        <v>44</v>
      </c>
      <c r="E67" s="34">
        <f>SUBTOTAL(9,E60:E66)</f>
        <v>5.798</v>
      </c>
      <c r="F67" s="35"/>
      <c r="G67" s="36">
        <f>SUBTOTAL(9,G60:G66)</f>
        <v>1575000</v>
      </c>
      <c r="H67" s="36">
        <f>SUBTOTAL(9,H60:H66)</f>
        <v>1601404.4700000002</v>
      </c>
      <c r="I67" s="36">
        <f>SUBTOTAL(9,I60:I66)</f>
        <v>1537284</v>
      </c>
    </row>
    <row r="68" spans="1:9" ht="15" thickTop="1" x14ac:dyDescent="0.2">
      <c r="A68" s="37"/>
      <c r="B68" s="37"/>
      <c r="C68" s="38"/>
      <c r="D68" s="39"/>
      <c r="E68" s="40"/>
      <c r="F68" s="40"/>
      <c r="G68" s="41"/>
      <c r="H68" s="41"/>
      <c r="I68" s="41"/>
    </row>
    <row r="69" spans="1:9" ht="15" x14ac:dyDescent="0.25">
      <c r="A69" s="7"/>
      <c r="B69" s="7"/>
      <c r="C69" s="8"/>
      <c r="D69" s="9" t="s">
        <v>51</v>
      </c>
      <c r="E69" s="10"/>
      <c r="F69" s="10"/>
      <c r="G69" s="11"/>
      <c r="H69" s="11"/>
      <c r="I69" s="11"/>
    </row>
    <row r="70" spans="1:9" x14ac:dyDescent="0.2">
      <c r="A70" s="37"/>
      <c r="B70" s="37"/>
      <c r="C70" s="38"/>
      <c r="D70" s="42"/>
      <c r="E70" s="40"/>
      <c r="F70" s="40"/>
      <c r="G70" s="41"/>
      <c r="H70" s="41"/>
      <c r="I70" s="41"/>
    </row>
    <row r="71" spans="1:9" x14ac:dyDescent="0.2">
      <c r="A71" s="17">
        <v>110</v>
      </c>
      <c r="B71" s="17">
        <v>621300</v>
      </c>
      <c r="C71" s="307" t="s">
        <v>51</v>
      </c>
      <c r="D71" s="17" t="s">
        <v>52</v>
      </c>
      <c r="E71" s="18">
        <v>5</v>
      </c>
      <c r="F71" s="19">
        <f>+I71/E71</f>
        <v>164757.79999999999</v>
      </c>
      <c r="G71" s="20">
        <v>820000</v>
      </c>
      <c r="H71" s="20">
        <v>805267.18</v>
      </c>
      <c r="I71" s="20">
        <v>823789</v>
      </c>
    </row>
    <row r="72" spans="1:9" x14ac:dyDescent="0.2">
      <c r="A72" s="17">
        <v>310</v>
      </c>
      <c r="B72" s="17">
        <v>621300</v>
      </c>
      <c r="C72" s="308"/>
      <c r="D72" s="17" t="s">
        <v>53</v>
      </c>
      <c r="E72" s="18">
        <v>1.26</v>
      </c>
      <c r="F72" s="19">
        <f>+I72/E72</f>
        <v>136000</v>
      </c>
      <c r="G72" s="20">
        <v>168000</v>
      </c>
      <c r="H72" s="20">
        <v>167236.45000000001</v>
      </c>
      <c r="I72" s="20">
        <v>171360</v>
      </c>
    </row>
    <row r="73" spans="1:9" x14ac:dyDescent="0.2">
      <c r="A73" s="21">
        <v>521</v>
      </c>
      <c r="B73" s="21">
        <v>621300</v>
      </c>
      <c r="C73" s="308"/>
      <c r="D73" s="21" t="s">
        <v>13</v>
      </c>
      <c r="E73" s="22"/>
      <c r="F73" s="22"/>
      <c r="G73" s="25">
        <v>5000</v>
      </c>
      <c r="H73" s="25">
        <v>0</v>
      </c>
      <c r="I73" s="25">
        <v>5100</v>
      </c>
    </row>
    <row r="74" spans="1:9" x14ac:dyDescent="0.2">
      <c r="A74" s="21">
        <v>560</v>
      </c>
      <c r="B74" s="21">
        <v>621300</v>
      </c>
      <c r="C74" s="308"/>
      <c r="D74" s="21" t="s">
        <v>54</v>
      </c>
      <c r="E74" s="22"/>
      <c r="F74" s="22"/>
      <c r="G74" s="25">
        <v>3000</v>
      </c>
      <c r="H74" s="25">
        <v>0</v>
      </c>
      <c r="I74" s="25">
        <v>3060</v>
      </c>
    </row>
    <row r="75" spans="1:9" x14ac:dyDescent="0.2">
      <c r="A75" s="44">
        <v>570</v>
      </c>
      <c r="B75" s="44">
        <v>621300</v>
      </c>
      <c r="C75" s="308"/>
      <c r="D75" s="44" t="s">
        <v>55</v>
      </c>
      <c r="E75" s="45"/>
      <c r="F75" s="45"/>
      <c r="G75" s="31">
        <v>240000</v>
      </c>
      <c r="H75" s="31">
        <v>305348.38</v>
      </c>
      <c r="I75" s="31">
        <v>244800</v>
      </c>
    </row>
    <row r="76" spans="1:9" ht="15" thickBot="1" x14ac:dyDescent="0.25">
      <c r="A76" s="32"/>
      <c r="B76" s="32"/>
      <c r="C76" s="309"/>
      <c r="D76" s="33" t="s">
        <v>51</v>
      </c>
      <c r="E76" s="34">
        <f>SUBTOTAL(9,E71:E75)</f>
        <v>6.26</v>
      </c>
      <c r="F76" s="35"/>
      <c r="G76" s="36">
        <f>SUBTOTAL(9,G71:G75)</f>
        <v>1236000</v>
      </c>
      <c r="H76" s="36">
        <f>SUBTOTAL(9,H71:H75)</f>
        <v>1277852.0100000002</v>
      </c>
      <c r="I76" s="36">
        <f>SUBTOTAL(9,I71:I75)</f>
        <v>1248109</v>
      </c>
    </row>
    <row r="77" spans="1:9" ht="15" thickTop="1" x14ac:dyDescent="0.2">
      <c r="A77" s="37"/>
      <c r="B77" s="37"/>
      <c r="C77" s="38"/>
      <c r="D77" s="39"/>
      <c r="E77" s="40"/>
      <c r="F77" s="40"/>
      <c r="G77" s="41"/>
      <c r="H77" s="41"/>
      <c r="I77" s="41"/>
    </row>
    <row r="78" spans="1:9" ht="15" x14ac:dyDescent="0.25">
      <c r="A78" s="7"/>
      <c r="B78" s="7"/>
      <c r="C78" s="8"/>
      <c r="D78" s="9" t="s">
        <v>56</v>
      </c>
      <c r="E78" s="10"/>
      <c r="F78" s="10"/>
      <c r="G78" s="11"/>
      <c r="H78" s="11"/>
      <c r="I78" s="11"/>
    </row>
    <row r="79" spans="1:9" x14ac:dyDescent="0.2">
      <c r="A79" s="37"/>
      <c r="B79" s="37"/>
      <c r="C79" s="38"/>
      <c r="D79" s="42"/>
      <c r="E79" s="40"/>
      <c r="F79" s="40"/>
      <c r="G79" s="41"/>
      <c r="H79" s="41"/>
      <c r="I79" s="41"/>
    </row>
    <row r="80" spans="1:9" x14ac:dyDescent="0.2">
      <c r="A80" s="17">
        <v>110</v>
      </c>
      <c r="B80" s="17">
        <v>621700</v>
      </c>
      <c r="C80" s="307" t="s">
        <v>56</v>
      </c>
      <c r="D80" s="17" t="s">
        <v>57</v>
      </c>
      <c r="E80" s="18">
        <v>3</v>
      </c>
      <c r="F80" s="19">
        <f>+I80/E80</f>
        <v>251940</v>
      </c>
      <c r="G80" s="20">
        <v>741000</v>
      </c>
      <c r="H80" s="20">
        <v>748170.89</v>
      </c>
      <c r="I80" s="20">
        <v>755820</v>
      </c>
    </row>
    <row r="81" spans="1:9" x14ac:dyDescent="0.2">
      <c r="A81" s="44">
        <v>570</v>
      </c>
      <c r="B81" s="44">
        <v>621700</v>
      </c>
      <c r="C81" s="308"/>
      <c r="D81" s="44" t="s">
        <v>59</v>
      </c>
      <c r="E81" s="45"/>
      <c r="F81" s="45"/>
      <c r="G81" s="31">
        <v>50000</v>
      </c>
      <c r="H81" s="31">
        <v>40044.26</v>
      </c>
      <c r="I81" s="31">
        <v>51000</v>
      </c>
    </row>
    <row r="82" spans="1:9" ht="15" thickBot="1" x14ac:dyDescent="0.25">
      <c r="A82" s="32"/>
      <c r="B82" s="32"/>
      <c r="C82" s="309"/>
      <c r="D82" s="33" t="s">
        <v>56</v>
      </c>
      <c r="E82" s="34">
        <f>SUBTOTAL(9,E80:E81)</f>
        <v>3</v>
      </c>
      <c r="F82" s="35"/>
      <c r="G82" s="36">
        <f>SUBTOTAL(9,G80:G81)</f>
        <v>791000</v>
      </c>
      <c r="H82" s="36">
        <f>SUBTOTAL(9,H80:H81)</f>
        <v>788215.15</v>
      </c>
      <c r="I82" s="36">
        <f>SUBTOTAL(9,I80:I81)</f>
        <v>806820</v>
      </c>
    </row>
    <row r="83" spans="1:9" ht="15" thickTop="1" x14ac:dyDescent="0.2">
      <c r="A83" s="37"/>
      <c r="B83" s="37"/>
      <c r="C83" s="38"/>
      <c r="D83" s="39"/>
      <c r="E83" s="40"/>
      <c r="F83" s="40"/>
      <c r="G83" s="41"/>
      <c r="H83" s="41"/>
      <c r="I83" s="41"/>
    </row>
    <row r="84" spans="1:9" ht="15" x14ac:dyDescent="0.25">
      <c r="A84" s="7"/>
      <c r="B84" s="7"/>
      <c r="C84" s="8"/>
      <c r="D84" s="9" t="s">
        <v>60</v>
      </c>
      <c r="E84" s="10"/>
      <c r="F84" s="10"/>
      <c r="G84" s="11"/>
      <c r="H84" s="11"/>
      <c r="I84" s="11"/>
    </row>
    <row r="85" spans="1:9" x14ac:dyDescent="0.2">
      <c r="A85" s="37"/>
      <c r="B85" s="37"/>
      <c r="C85" s="38"/>
      <c r="D85" s="42"/>
      <c r="E85" s="40"/>
      <c r="F85" s="40"/>
      <c r="G85" s="41"/>
      <c r="H85" s="41"/>
      <c r="I85" s="41"/>
    </row>
    <row r="86" spans="1:9" x14ac:dyDescent="0.2">
      <c r="A86" s="17">
        <v>110</v>
      </c>
      <c r="B86" s="17">
        <v>623200</v>
      </c>
      <c r="C86" s="307" t="s">
        <v>60</v>
      </c>
      <c r="D86" s="17" t="s">
        <v>61</v>
      </c>
      <c r="E86" s="18">
        <v>8</v>
      </c>
      <c r="F86" s="19">
        <f>+I86/E86</f>
        <v>161677.5</v>
      </c>
      <c r="G86" s="20">
        <v>1346000</v>
      </c>
      <c r="H86" s="20">
        <v>1242148.08</v>
      </c>
      <c r="I86" s="20">
        <v>1293420</v>
      </c>
    </row>
    <row r="87" spans="1:9" x14ac:dyDescent="0.2">
      <c r="A87" s="17">
        <v>310</v>
      </c>
      <c r="B87" s="17">
        <v>623200</v>
      </c>
      <c r="C87" s="308"/>
      <c r="D87" s="17" t="s">
        <v>62</v>
      </c>
      <c r="E87" s="18">
        <v>1.075</v>
      </c>
      <c r="F87" s="19">
        <f>+I87/E87</f>
        <v>149916.27906976745</v>
      </c>
      <c r="G87" s="20">
        <v>158000</v>
      </c>
      <c r="H87" s="20">
        <v>156223</v>
      </c>
      <c r="I87" s="20">
        <v>161160</v>
      </c>
    </row>
    <row r="88" spans="1:9" ht="15" x14ac:dyDescent="0.25">
      <c r="A88" s="26">
        <v>410</v>
      </c>
      <c r="B88" s="26">
        <v>623200</v>
      </c>
      <c r="C88" s="308"/>
      <c r="D88" s="26" t="s">
        <v>22</v>
      </c>
      <c r="E88" s="27"/>
      <c r="F88" s="27"/>
      <c r="G88" s="43">
        <v>30000</v>
      </c>
      <c r="H88" s="43">
        <v>75436</v>
      </c>
      <c r="I88" s="43">
        <v>30600</v>
      </c>
    </row>
    <row r="89" spans="1:9" x14ac:dyDescent="0.2">
      <c r="A89" s="21">
        <v>420</v>
      </c>
      <c r="B89" s="21">
        <v>623200</v>
      </c>
      <c r="C89" s="308"/>
      <c r="D89" s="21" t="s">
        <v>63</v>
      </c>
      <c r="E89" s="22"/>
      <c r="F89" s="22"/>
      <c r="G89" s="25">
        <v>7000</v>
      </c>
      <c r="H89" s="25">
        <v>2150</v>
      </c>
      <c r="I89" s="25">
        <v>7140</v>
      </c>
    </row>
    <row r="90" spans="1:9" x14ac:dyDescent="0.2">
      <c r="A90" s="26">
        <v>431</v>
      </c>
      <c r="B90" s="26">
        <v>623200</v>
      </c>
      <c r="C90" s="308"/>
      <c r="D90" s="26" t="s">
        <v>64</v>
      </c>
      <c r="E90" s="27"/>
      <c r="F90" s="27"/>
      <c r="G90" s="25">
        <v>19000</v>
      </c>
      <c r="H90" s="25">
        <v>13953.34</v>
      </c>
      <c r="I90" s="25">
        <v>19380</v>
      </c>
    </row>
    <row r="91" spans="1:9" x14ac:dyDescent="0.2">
      <c r="A91" s="26">
        <v>432</v>
      </c>
      <c r="B91" s="26">
        <v>623200</v>
      </c>
      <c r="C91" s="308"/>
      <c r="D91" s="26" t="s">
        <v>65</v>
      </c>
      <c r="E91" s="27"/>
      <c r="F91" s="27"/>
      <c r="G91" s="25">
        <v>5000</v>
      </c>
      <c r="H91" s="25">
        <v>9255.17</v>
      </c>
      <c r="I91" s="25">
        <v>5100</v>
      </c>
    </row>
    <row r="92" spans="1:9" x14ac:dyDescent="0.2">
      <c r="A92" s="26">
        <v>434</v>
      </c>
      <c r="B92" s="26">
        <v>623200</v>
      </c>
      <c r="C92" s="308"/>
      <c r="D92" s="26" t="s">
        <v>66</v>
      </c>
      <c r="E92" s="27"/>
      <c r="F92" s="27"/>
      <c r="G92" s="25">
        <v>40000</v>
      </c>
      <c r="H92" s="25">
        <v>8658</v>
      </c>
      <c r="I92" s="25">
        <v>40800</v>
      </c>
    </row>
    <row r="93" spans="1:9" x14ac:dyDescent="0.2">
      <c r="A93" s="21">
        <v>470</v>
      </c>
      <c r="B93" s="21">
        <v>623200</v>
      </c>
      <c r="C93" s="308"/>
      <c r="D93" s="21" t="s">
        <v>67</v>
      </c>
      <c r="E93" s="22"/>
      <c r="F93" s="22"/>
      <c r="G93" s="25">
        <v>7000</v>
      </c>
      <c r="H93" s="25">
        <v>17550</v>
      </c>
      <c r="I93" s="25">
        <v>7140</v>
      </c>
    </row>
    <row r="94" spans="1:9" x14ac:dyDescent="0.2">
      <c r="A94" s="21">
        <v>480</v>
      </c>
      <c r="B94" s="21">
        <v>623200</v>
      </c>
      <c r="C94" s="308"/>
      <c r="D94" s="47" t="s">
        <v>28</v>
      </c>
      <c r="E94" s="22"/>
      <c r="F94" s="22"/>
      <c r="G94" s="25">
        <v>0</v>
      </c>
      <c r="H94" s="25">
        <v>1408.15</v>
      </c>
      <c r="I94" s="25">
        <v>0</v>
      </c>
    </row>
    <row r="95" spans="1:9" x14ac:dyDescent="0.2">
      <c r="A95" s="21">
        <v>521</v>
      </c>
      <c r="B95" s="21">
        <v>623200</v>
      </c>
      <c r="C95" s="308"/>
      <c r="D95" s="21" t="s">
        <v>13</v>
      </c>
      <c r="E95" s="22"/>
      <c r="F95" s="22"/>
      <c r="G95" s="25">
        <v>3000</v>
      </c>
      <c r="H95" s="25">
        <v>0</v>
      </c>
      <c r="I95" s="25">
        <v>3060</v>
      </c>
    </row>
    <row r="96" spans="1:9" x14ac:dyDescent="0.2">
      <c r="A96" s="26">
        <v>540</v>
      </c>
      <c r="B96" s="26">
        <v>623200</v>
      </c>
      <c r="C96" s="308"/>
      <c r="D96" s="26" t="s">
        <v>68</v>
      </c>
      <c r="E96" s="27"/>
      <c r="F96" s="27"/>
      <c r="G96" s="25">
        <v>5000</v>
      </c>
      <c r="H96" s="25">
        <v>10696.67</v>
      </c>
      <c r="I96" s="25">
        <v>5100</v>
      </c>
    </row>
    <row r="97" spans="1:9" x14ac:dyDescent="0.2">
      <c r="A97" s="21">
        <v>550</v>
      </c>
      <c r="B97" s="21">
        <v>623200</v>
      </c>
      <c r="C97" s="308"/>
      <c r="D97" s="21" t="s">
        <v>17</v>
      </c>
      <c r="E97" s="22"/>
      <c r="F97" s="22"/>
      <c r="G97" s="25">
        <v>4000</v>
      </c>
      <c r="H97" s="25">
        <v>5399</v>
      </c>
      <c r="I97" s="25">
        <v>4080</v>
      </c>
    </row>
    <row r="98" spans="1:9" x14ac:dyDescent="0.2">
      <c r="A98" s="21">
        <v>560</v>
      </c>
      <c r="B98" s="21">
        <v>623200</v>
      </c>
      <c r="C98" s="308"/>
      <c r="D98" s="21" t="s">
        <v>69</v>
      </c>
      <c r="E98" s="22"/>
      <c r="F98" s="22"/>
      <c r="G98" s="25">
        <v>50000</v>
      </c>
      <c r="H98" s="25">
        <v>165</v>
      </c>
      <c r="I98" s="25">
        <v>51000</v>
      </c>
    </row>
    <row r="99" spans="1:9" x14ac:dyDescent="0.2">
      <c r="A99" s="26">
        <v>570</v>
      </c>
      <c r="B99" s="26">
        <v>623200</v>
      </c>
      <c r="C99" s="308"/>
      <c r="D99" s="26" t="s">
        <v>70</v>
      </c>
      <c r="E99" s="27"/>
      <c r="F99" s="27"/>
      <c r="G99" s="25">
        <v>550000</v>
      </c>
      <c r="H99" s="25">
        <v>881943.39</v>
      </c>
      <c r="I99" s="25">
        <v>561000</v>
      </c>
    </row>
    <row r="100" spans="1:9" x14ac:dyDescent="0.2">
      <c r="A100" s="26">
        <v>720</v>
      </c>
      <c r="B100" s="26">
        <v>623200</v>
      </c>
      <c r="C100" s="308"/>
      <c r="D100" s="26" t="s">
        <v>71</v>
      </c>
      <c r="E100" s="27"/>
      <c r="F100" s="27"/>
      <c r="G100" s="25">
        <v>3000</v>
      </c>
      <c r="H100" s="25">
        <v>2167.08</v>
      </c>
      <c r="I100" s="25">
        <v>3060</v>
      </c>
    </row>
    <row r="101" spans="1:9" x14ac:dyDescent="0.2">
      <c r="A101" s="26">
        <v>750</v>
      </c>
      <c r="B101" s="26">
        <v>623200</v>
      </c>
      <c r="C101" s="308"/>
      <c r="D101" s="26" t="s">
        <v>72</v>
      </c>
      <c r="E101" s="27"/>
      <c r="F101" s="27"/>
      <c r="G101" s="25">
        <v>250000</v>
      </c>
      <c r="H101" s="25">
        <v>74266.45</v>
      </c>
      <c r="I101" s="25">
        <v>255000</v>
      </c>
    </row>
    <row r="102" spans="1:9" x14ac:dyDescent="0.2">
      <c r="A102" s="21">
        <v>780</v>
      </c>
      <c r="B102" s="21">
        <v>623200</v>
      </c>
      <c r="C102" s="308"/>
      <c r="D102" s="21" t="s">
        <v>19</v>
      </c>
      <c r="E102" s="22"/>
      <c r="F102" s="22"/>
      <c r="G102" s="25">
        <v>5000</v>
      </c>
      <c r="H102" s="25">
        <v>2100.39</v>
      </c>
      <c r="I102" s="25">
        <v>5100</v>
      </c>
    </row>
    <row r="103" spans="1:9" ht="15" x14ac:dyDescent="0.25">
      <c r="A103" s="28">
        <v>860</v>
      </c>
      <c r="B103" s="28">
        <v>623200</v>
      </c>
      <c r="C103" s="308"/>
      <c r="D103" s="28" t="s">
        <v>73</v>
      </c>
      <c r="E103" s="29"/>
      <c r="F103" s="29"/>
      <c r="G103" s="61">
        <v>20000000</v>
      </c>
      <c r="H103" s="61">
        <v>19865616.989999998</v>
      </c>
      <c r="I103" s="61">
        <v>20400000</v>
      </c>
    </row>
    <row r="104" spans="1:9" ht="15" thickBot="1" x14ac:dyDescent="0.25">
      <c r="A104" s="32"/>
      <c r="B104" s="32"/>
      <c r="C104" s="309"/>
      <c r="D104" s="48" t="s">
        <v>60</v>
      </c>
      <c r="E104" s="34">
        <f>SUBTOTAL(9,E86:E103)</f>
        <v>9.0749999999999993</v>
      </c>
      <c r="F104" s="35"/>
      <c r="G104" s="36">
        <f>SUBTOTAL(9,G86:G103)</f>
        <v>22482000</v>
      </c>
      <c r="H104" s="36">
        <f>SUBTOTAL(9,H86:H103)</f>
        <v>22369136.709999997</v>
      </c>
      <c r="I104" s="36">
        <f>SUBTOTAL(9,I86:I103)</f>
        <v>22852140</v>
      </c>
    </row>
    <row r="105" spans="1:9" ht="15" thickTop="1" x14ac:dyDescent="0.2">
      <c r="A105" s="37"/>
      <c r="B105" s="37"/>
      <c r="C105" s="38"/>
      <c r="D105" s="39"/>
      <c r="E105" s="40"/>
      <c r="F105" s="40"/>
      <c r="G105" s="41"/>
      <c r="H105" s="41"/>
      <c r="I105" s="41"/>
    </row>
    <row r="106" spans="1:9" ht="15" x14ac:dyDescent="0.25">
      <c r="A106" s="7"/>
      <c r="B106" s="7"/>
      <c r="C106" s="8"/>
      <c r="D106" s="9" t="s">
        <v>74</v>
      </c>
      <c r="E106" s="10"/>
      <c r="F106" s="10"/>
      <c r="G106" s="11"/>
      <c r="H106" s="11"/>
      <c r="I106" s="11"/>
    </row>
    <row r="107" spans="1:9" x14ac:dyDescent="0.2">
      <c r="A107" s="37"/>
      <c r="B107" s="37"/>
      <c r="C107" s="38"/>
      <c r="D107" s="42"/>
      <c r="E107" s="40"/>
      <c r="F107" s="40"/>
      <c r="G107" s="41"/>
      <c r="H107" s="41"/>
      <c r="I107" s="41"/>
    </row>
    <row r="108" spans="1:9" x14ac:dyDescent="0.2">
      <c r="A108" s="17">
        <v>310</v>
      </c>
      <c r="B108" s="17">
        <v>623600</v>
      </c>
      <c r="C108" s="307" t="s">
        <v>75</v>
      </c>
      <c r="D108" s="17" t="s">
        <v>76</v>
      </c>
      <c r="E108" s="18">
        <v>0.7</v>
      </c>
      <c r="F108" s="19">
        <f>+I108/E108</f>
        <v>157371.42857142858</v>
      </c>
      <c r="G108" s="20">
        <v>108000</v>
      </c>
      <c r="H108" s="20">
        <v>107506.75</v>
      </c>
      <c r="I108" s="20">
        <v>110160</v>
      </c>
    </row>
    <row r="109" spans="1:9" x14ac:dyDescent="0.2">
      <c r="A109" s="28">
        <v>750</v>
      </c>
      <c r="B109" s="28">
        <v>623600</v>
      </c>
      <c r="C109" s="308"/>
      <c r="D109" s="28" t="s">
        <v>77</v>
      </c>
      <c r="E109" s="29"/>
      <c r="F109" s="29"/>
      <c r="G109" s="31">
        <v>1000000</v>
      </c>
      <c r="H109" s="31">
        <v>1449757.57</v>
      </c>
      <c r="I109" s="31">
        <f>820000-200000</f>
        <v>620000</v>
      </c>
    </row>
    <row r="110" spans="1:9" ht="15" thickBot="1" x14ac:dyDescent="0.25">
      <c r="A110" s="32"/>
      <c r="B110" s="32"/>
      <c r="C110" s="309"/>
      <c r="D110" s="33" t="s">
        <v>74</v>
      </c>
      <c r="E110" s="34">
        <f>SUBTOTAL(9,E108:E109)</f>
        <v>0.7</v>
      </c>
      <c r="F110" s="35"/>
      <c r="G110" s="36">
        <f>SUBTOTAL(9,G108:G109)</f>
        <v>1108000</v>
      </c>
      <c r="H110" s="36">
        <f>SUBTOTAL(9,H108:H109)</f>
        <v>1557264.32</v>
      </c>
      <c r="I110" s="36">
        <f>SUBTOTAL(9,I108:I109)</f>
        <v>730160</v>
      </c>
    </row>
    <row r="111" spans="1:9" ht="15" thickTop="1" x14ac:dyDescent="0.2">
      <c r="A111" s="37"/>
      <c r="B111" s="37"/>
      <c r="C111" s="38"/>
      <c r="D111" s="39"/>
      <c r="E111" s="40"/>
      <c r="F111" s="40"/>
      <c r="G111" s="41"/>
      <c r="H111" s="41"/>
      <c r="I111" s="41"/>
    </row>
    <row r="112" spans="1:9" ht="15.75" thickBot="1" x14ac:dyDescent="0.3">
      <c r="A112" s="54"/>
      <c r="B112" s="54"/>
      <c r="C112" s="55"/>
      <c r="D112" s="56" t="s">
        <v>78</v>
      </c>
      <c r="E112" s="57">
        <f>SUBTOTAL(9,E59:E110)</f>
        <v>24.832999999999998</v>
      </c>
      <c r="F112" s="58"/>
      <c r="G112" s="59">
        <f>SUBTOTAL(9,G59:G110)</f>
        <v>27192000</v>
      </c>
      <c r="H112" s="59">
        <f>SUBTOTAL(9,H59:H110)</f>
        <v>27593872.66</v>
      </c>
      <c r="I112" s="59">
        <f>SUBTOTAL(9,I59:I110)</f>
        <v>27174513</v>
      </c>
    </row>
    <row r="113" spans="1:9" ht="15" thickTop="1" x14ac:dyDescent="0.2">
      <c r="A113" s="37"/>
      <c r="B113" s="37"/>
      <c r="C113" s="38"/>
      <c r="D113" s="60"/>
      <c r="E113" s="40"/>
      <c r="F113" s="40"/>
      <c r="G113" s="41"/>
      <c r="H113" s="41"/>
      <c r="I113" s="41"/>
    </row>
    <row r="114" spans="1:9" ht="15" x14ac:dyDescent="0.25">
      <c r="A114" s="7"/>
      <c r="B114" s="7"/>
      <c r="C114" s="8"/>
      <c r="D114" s="9" t="s">
        <v>79</v>
      </c>
      <c r="E114" s="10"/>
      <c r="F114" s="10"/>
      <c r="G114" s="11"/>
      <c r="H114" s="11"/>
      <c r="I114" s="11"/>
    </row>
    <row r="115" spans="1:9" x14ac:dyDescent="0.2">
      <c r="A115" s="37"/>
      <c r="B115" s="37"/>
      <c r="C115" s="38"/>
      <c r="D115" s="42"/>
      <c r="E115" s="40"/>
      <c r="F115" s="40"/>
      <c r="G115" s="41"/>
      <c r="H115" s="41"/>
      <c r="I115" s="41"/>
    </row>
    <row r="116" spans="1:9" x14ac:dyDescent="0.2">
      <c r="A116" s="26">
        <v>610</v>
      </c>
      <c r="B116" s="26">
        <v>631000</v>
      </c>
      <c r="C116" s="313" t="s">
        <v>79</v>
      </c>
      <c r="D116" s="26" t="s">
        <v>80</v>
      </c>
      <c r="E116" s="27"/>
      <c r="F116" s="27"/>
      <c r="G116" s="25">
        <v>650000</v>
      </c>
      <c r="H116" s="25">
        <v>464569.08</v>
      </c>
      <c r="I116" s="25">
        <v>663000</v>
      </c>
    </row>
    <row r="117" spans="1:9" x14ac:dyDescent="0.2">
      <c r="A117" s="26">
        <v>620</v>
      </c>
      <c r="B117" s="26">
        <v>632000</v>
      </c>
      <c r="C117" s="314"/>
      <c r="D117" s="26" t="s">
        <v>81</v>
      </c>
      <c r="E117" s="27"/>
      <c r="F117" s="27"/>
      <c r="G117" s="25">
        <v>720000</v>
      </c>
      <c r="H117" s="25">
        <v>758413.93</v>
      </c>
      <c r="I117" s="25">
        <v>734400</v>
      </c>
    </row>
    <row r="118" spans="1:9" x14ac:dyDescent="0.2">
      <c r="A118" s="26">
        <v>640</v>
      </c>
      <c r="B118" s="26">
        <v>632000</v>
      </c>
      <c r="C118" s="314"/>
      <c r="D118" s="26" t="s">
        <v>82</v>
      </c>
      <c r="E118" s="27"/>
      <c r="F118" s="27"/>
      <c r="G118" s="25">
        <v>110000</v>
      </c>
      <c r="H118" s="25">
        <v>64690</v>
      </c>
      <c r="I118" s="25">
        <v>112200</v>
      </c>
    </row>
    <row r="119" spans="1:9" x14ac:dyDescent="0.2">
      <c r="A119" s="26">
        <v>650</v>
      </c>
      <c r="B119" s="26">
        <v>632000</v>
      </c>
      <c r="C119" s="314"/>
      <c r="D119" s="26" t="s">
        <v>83</v>
      </c>
      <c r="E119" s="27"/>
      <c r="F119" s="27"/>
      <c r="G119" s="25">
        <v>450000</v>
      </c>
      <c r="H119" s="25">
        <v>427295.62</v>
      </c>
      <c r="I119" s="25">
        <v>60000</v>
      </c>
    </row>
    <row r="120" spans="1:9" x14ac:dyDescent="0.2">
      <c r="A120" s="26">
        <v>690</v>
      </c>
      <c r="B120" s="26">
        <v>649000</v>
      </c>
      <c r="C120" s="314"/>
      <c r="D120" s="26" t="s">
        <v>84</v>
      </c>
      <c r="E120" s="27"/>
      <c r="F120" s="27"/>
      <c r="G120" s="25">
        <v>72000</v>
      </c>
      <c r="H120" s="25">
        <v>69980.19</v>
      </c>
      <c r="I120" s="25">
        <v>72000</v>
      </c>
    </row>
    <row r="121" spans="1:9" x14ac:dyDescent="0.2">
      <c r="A121" s="26">
        <v>691</v>
      </c>
      <c r="B121" s="26">
        <v>649100</v>
      </c>
      <c r="C121" s="314"/>
      <c r="D121" s="26" t="s">
        <v>85</v>
      </c>
      <c r="E121" s="27"/>
      <c r="F121" s="27"/>
      <c r="G121" s="25">
        <v>2468000</v>
      </c>
      <c r="H121" s="25">
        <v>1968447.26</v>
      </c>
      <c r="I121" s="25">
        <v>3968000</v>
      </c>
    </row>
    <row r="122" spans="1:9" x14ac:dyDescent="0.2">
      <c r="A122" s="26">
        <v>692</v>
      </c>
      <c r="B122" s="26">
        <v>649100</v>
      </c>
      <c r="C122" s="314"/>
      <c r="D122" s="26" t="s">
        <v>86</v>
      </c>
      <c r="E122" s="27"/>
      <c r="F122" s="27"/>
      <c r="G122" s="25">
        <v>503000</v>
      </c>
      <c r="H122" s="25">
        <v>432040.23</v>
      </c>
      <c r="I122" s="25">
        <v>793000</v>
      </c>
    </row>
    <row r="123" spans="1:9" x14ac:dyDescent="0.2">
      <c r="A123" s="26">
        <v>693</v>
      </c>
      <c r="B123" s="26">
        <v>649100</v>
      </c>
      <c r="C123" s="314"/>
      <c r="D123" s="26" t="s">
        <v>87</v>
      </c>
      <c r="E123" s="27"/>
      <c r="F123" s="27"/>
      <c r="G123" s="25">
        <v>174000</v>
      </c>
      <c r="H123" s="25">
        <v>167030.89000000001</v>
      </c>
      <c r="I123" s="25">
        <v>184000</v>
      </c>
    </row>
    <row r="124" spans="1:9" x14ac:dyDescent="0.2">
      <c r="A124" s="26">
        <v>691</v>
      </c>
      <c r="B124" s="26">
        <v>649200</v>
      </c>
      <c r="C124" s="314"/>
      <c r="D124" s="26" t="s">
        <v>88</v>
      </c>
      <c r="E124" s="27"/>
      <c r="F124" s="27"/>
      <c r="G124" s="25">
        <v>550000</v>
      </c>
      <c r="H124" s="25">
        <v>550072.04</v>
      </c>
      <c r="I124" s="25">
        <v>352000</v>
      </c>
    </row>
    <row r="125" spans="1:9" x14ac:dyDescent="0.2">
      <c r="A125" s="26">
        <v>692</v>
      </c>
      <c r="B125" s="26">
        <v>649200</v>
      </c>
      <c r="C125" s="314"/>
      <c r="D125" s="26" t="s">
        <v>89</v>
      </c>
      <c r="E125" s="27"/>
      <c r="F125" s="27"/>
      <c r="G125" s="25">
        <v>45000</v>
      </c>
      <c r="H125" s="25">
        <v>43394.6</v>
      </c>
      <c r="I125" s="25">
        <v>29000</v>
      </c>
    </row>
    <row r="126" spans="1:9" x14ac:dyDescent="0.2">
      <c r="A126" s="44">
        <v>693</v>
      </c>
      <c r="B126" s="44">
        <v>649200</v>
      </c>
      <c r="C126" s="314"/>
      <c r="D126" s="44" t="s">
        <v>90</v>
      </c>
      <c r="E126" s="45"/>
      <c r="F126" s="45"/>
      <c r="G126" s="25">
        <v>66000</v>
      </c>
      <c r="H126" s="25">
        <v>47380.05</v>
      </c>
      <c r="I126" s="25">
        <v>42000</v>
      </c>
    </row>
    <row r="127" spans="1:9" ht="15.75" thickBot="1" x14ac:dyDescent="0.3">
      <c r="A127" s="54"/>
      <c r="B127" s="54"/>
      <c r="C127" s="315"/>
      <c r="D127" s="56" t="s">
        <v>91</v>
      </c>
      <c r="E127" s="57">
        <f>SUBTOTAL(9,E116:E126)</f>
        <v>0</v>
      </c>
      <c r="F127" s="58"/>
      <c r="G127" s="59">
        <f>SUBTOTAL(9,G116:G126)</f>
        <v>5808000</v>
      </c>
      <c r="H127" s="59">
        <f>SUBTOTAL(9,H116:H126)</f>
        <v>4993313.8899999997</v>
      </c>
      <c r="I127" s="59">
        <f>SUBTOTAL(9,I116:I126)</f>
        <v>7009600</v>
      </c>
    </row>
    <row r="128" spans="1:9" ht="15" thickTop="1" x14ac:dyDescent="0.2">
      <c r="A128" s="37"/>
      <c r="B128" s="37"/>
      <c r="C128" s="38"/>
      <c r="D128" s="60"/>
      <c r="E128" s="40"/>
      <c r="F128" s="40"/>
      <c r="G128" s="41"/>
      <c r="H128" s="41"/>
      <c r="I128" s="41"/>
    </row>
    <row r="129" spans="1:9" ht="15" thickBot="1" x14ac:dyDescent="0.25">
      <c r="A129" s="62"/>
      <c r="B129" s="62"/>
      <c r="C129" s="63"/>
      <c r="D129" s="64" t="s">
        <v>92</v>
      </c>
      <c r="E129" s="65">
        <f>SUBTOTAL(9,E2:E127)</f>
        <v>43.634000000000015</v>
      </c>
      <c r="F129" s="66"/>
      <c r="G129" s="67">
        <f>SUBTOTAL(9,G2:G127)</f>
        <v>41157000</v>
      </c>
      <c r="H129" s="67">
        <f>SUBTOTAL(9,H2:H127)</f>
        <v>45153700.80999998</v>
      </c>
      <c r="I129" s="67">
        <f>SUBTOTAL(9,I2:I127)</f>
        <v>42758885</v>
      </c>
    </row>
    <row r="130" spans="1:9" ht="15" thickTop="1" x14ac:dyDescent="0.2">
      <c r="A130" s="37"/>
      <c r="B130" s="37"/>
      <c r="C130" s="38"/>
      <c r="D130" s="60"/>
      <c r="E130" s="40"/>
      <c r="F130" s="40"/>
      <c r="G130" s="41"/>
      <c r="H130" s="41"/>
      <c r="I130" s="41"/>
    </row>
    <row r="131" spans="1:9" ht="15" x14ac:dyDescent="0.25">
      <c r="A131" s="7"/>
      <c r="B131" s="7"/>
      <c r="C131" s="8"/>
      <c r="D131" s="9" t="s">
        <v>93</v>
      </c>
      <c r="E131" s="10"/>
      <c r="F131" s="10"/>
      <c r="G131" s="11"/>
      <c r="H131" s="11"/>
      <c r="I131" s="11"/>
    </row>
    <row r="132" spans="1:9" x14ac:dyDescent="0.2">
      <c r="A132" s="37"/>
      <c r="B132" s="37"/>
      <c r="C132" s="38"/>
      <c r="D132" s="42"/>
      <c r="E132" s="40"/>
      <c r="F132" s="40"/>
      <c r="G132" s="41"/>
      <c r="H132" s="41"/>
      <c r="I132" s="41"/>
    </row>
    <row r="133" spans="1:9" x14ac:dyDescent="0.2">
      <c r="A133" s="17">
        <v>110</v>
      </c>
      <c r="B133" s="17">
        <v>711000</v>
      </c>
      <c r="C133" s="307" t="s">
        <v>93</v>
      </c>
      <c r="D133" s="17" t="s">
        <v>94</v>
      </c>
      <c r="E133" s="18">
        <v>3.6</v>
      </c>
      <c r="F133" s="19">
        <f>+I133/E133</f>
        <v>193735.83333333334</v>
      </c>
      <c r="G133" s="20">
        <v>703000</v>
      </c>
      <c r="H133" s="20">
        <v>707065.85</v>
      </c>
      <c r="I133" s="20">
        <v>697449</v>
      </c>
    </row>
    <row r="134" spans="1:9" x14ac:dyDescent="0.2">
      <c r="A134" s="17">
        <v>310</v>
      </c>
      <c r="B134" s="17">
        <v>711000</v>
      </c>
      <c r="C134" s="308"/>
      <c r="D134" s="17" t="s">
        <v>95</v>
      </c>
      <c r="E134" s="18">
        <v>0.7</v>
      </c>
      <c r="F134" s="19">
        <f>+I134/E134</f>
        <v>135514.28571428571</v>
      </c>
      <c r="G134" s="20">
        <v>93000</v>
      </c>
      <c r="H134" s="20">
        <v>91044.95</v>
      </c>
      <c r="I134" s="20">
        <v>94860</v>
      </c>
    </row>
    <row r="135" spans="1:9" ht="15" x14ac:dyDescent="0.25">
      <c r="A135" s="26">
        <v>410</v>
      </c>
      <c r="B135" s="26">
        <v>711000</v>
      </c>
      <c r="C135" s="308"/>
      <c r="D135" s="26" t="s">
        <v>22</v>
      </c>
      <c r="E135" s="27"/>
      <c r="F135" s="27"/>
      <c r="G135" s="43">
        <v>53000</v>
      </c>
      <c r="H135" s="43">
        <v>51274</v>
      </c>
      <c r="I135" s="43">
        <v>54060</v>
      </c>
    </row>
    <row r="136" spans="1:9" x14ac:dyDescent="0.2">
      <c r="A136" s="21">
        <v>420</v>
      </c>
      <c r="B136" s="21">
        <v>711000</v>
      </c>
      <c r="C136" s="308"/>
      <c r="D136" s="21" t="s">
        <v>63</v>
      </c>
      <c r="E136" s="22"/>
      <c r="F136" s="22"/>
      <c r="G136" s="25">
        <v>4000</v>
      </c>
      <c r="H136" s="25">
        <v>10264.719999999999</v>
      </c>
      <c r="I136" s="25">
        <v>4080</v>
      </c>
    </row>
    <row r="137" spans="1:9" x14ac:dyDescent="0.2">
      <c r="A137" s="26">
        <v>431</v>
      </c>
      <c r="B137" s="26">
        <v>711000</v>
      </c>
      <c r="C137" s="308"/>
      <c r="D137" s="26" t="s">
        <v>26</v>
      </c>
      <c r="E137" s="27"/>
      <c r="F137" s="27"/>
      <c r="G137" s="25">
        <v>30000</v>
      </c>
      <c r="H137" s="25">
        <v>37307.160000000003</v>
      </c>
      <c r="I137" s="25">
        <v>30600</v>
      </c>
    </row>
    <row r="138" spans="1:9" x14ac:dyDescent="0.2">
      <c r="A138" s="26">
        <v>432</v>
      </c>
      <c r="B138" s="26">
        <v>711000</v>
      </c>
      <c r="C138" s="308"/>
      <c r="D138" s="26" t="s">
        <v>96</v>
      </c>
      <c r="E138" s="27"/>
      <c r="F138" s="27"/>
      <c r="G138" s="25">
        <v>4000</v>
      </c>
      <c r="H138" s="25">
        <v>3504.38</v>
      </c>
      <c r="I138" s="25">
        <v>4080</v>
      </c>
    </row>
    <row r="139" spans="1:9" x14ac:dyDescent="0.2">
      <c r="A139" s="26">
        <v>433</v>
      </c>
      <c r="B139" s="26">
        <v>711000</v>
      </c>
      <c r="C139" s="308"/>
      <c r="D139" s="26" t="s">
        <v>27</v>
      </c>
      <c r="E139" s="27"/>
      <c r="F139" s="27"/>
      <c r="G139" s="25">
        <v>4000</v>
      </c>
      <c r="H139" s="25">
        <v>1982.98</v>
      </c>
      <c r="I139" s="25">
        <v>4080</v>
      </c>
    </row>
    <row r="140" spans="1:9" x14ac:dyDescent="0.2">
      <c r="A140" s="21">
        <v>450</v>
      </c>
      <c r="B140" s="21">
        <v>711000</v>
      </c>
      <c r="C140" s="308"/>
      <c r="D140" s="21" t="s">
        <v>47</v>
      </c>
      <c r="E140" s="22"/>
      <c r="F140" s="22"/>
      <c r="G140" s="25">
        <v>2000</v>
      </c>
      <c r="H140" s="25">
        <v>0</v>
      </c>
      <c r="I140" s="25">
        <v>2040</v>
      </c>
    </row>
    <row r="141" spans="1:9" x14ac:dyDescent="0.2">
      <c r="A141" s="21">
        <v>470</v>
      </c>
      <c r="B141" s="21">
        <v>711000</v>
      </c>
      <c r="C141" s="308"/>
      <c r="D141" s="21" t="s">
        <v>97</v>
      </c>
      <c r="E141" s="22"/>
      <c r="F141" s="22"/>
      <c r="G141" s="25">
        <v>5000</v>
      </c>
      <c r="H141" s="25">
        <v>0</v>
      </c>
      <c r="I141" s="25">
        <v>5100</v>
      </c>
    </row>
    <row r="142" spans="1:9" x14ac:dyDescent="0.2">
      <c r="A142" s="21">
        <v>480</v>
      </c>
      <c r="B142" s="21">
        <v>711000</v>
      </c>
      <c r="C142" s="308"/>
      <c r="D142" s="47" t="s">
        <v>28</v>
      </c>
      <c r="E142" s="22"/>
      <c r="F142" s="22"/>
      <c r="G142" s="25">
        <v>0</v>
      </c>
      <c r="H142" s="25">
        <v>2272.6999999999998</v>
      </c>
      <c r="I142" s="25">
        <v>0</v>
      </c>
    </row>
    <row r="143" spans="1:9" x14ac:dyDescent="0.2">
      <c r="A143" s="21">
        <v>521</v>
      </c>
      <c r="B143" s="21">
        <v>711000</v>
      </c>
      <c r="C143" s="308"/>
      <c r="D143" s="21" t="s">
        <v>98</v>
      </c>
      <c r="E143" s="22"/>
      <c r="F143" s="22"/>
      <c r="G143" s="25">
        <v>10000</v>
      </c>
      <c r="H143" s="25">
        <v>8718</v>
      </c>
      <c r="I143" s="25">
        <v>10200</v>
      </c>
    </row>
    <row r="144" spans="1:9" x14ac:dyDescent="0.2">
      <c r="A144" s="26">
        <v>540</v>
      </c>
      <c r="B144" s="26">
        <v>711000</v>
      </c>
      <c r="C144" s="308"/>
      <c r="D144" s="26" t="s">
        <v>99</v>
      </c>
      <c r="E144" s="27"/>
      <c r="F144" s="27"/>
      <c r="G144" s="25">
        <v>20000</v>
      </c>
      <c r="H144" s="25">
        <v>11951.94</v>
      </c>
      <c r="I144" s="25">
        <v>20400</v>
      </c>
    </row>
    <row r="145" spans="1:9" x14ac:dyDescent="0.2">
      <c r="A145" s="21">
        <v>550</v>
      </c>
      <c r="B145" s="21">
        <v>711000</v>
      </c>
      <c r="C145" s="308"/>
      <c r="D145" s="21" t="s">
        <v>100</v>
      </c>
      <c r="E145" s="22"/>
      <c r="F145" s="22"/>
      <c r="G145" s="25">
        <v>7000</v>
      </c>
      <c r="H145" s="25">
        <v>702</v>
      </c>
      <c r="I145" s="25">
        <v>7140</v>
      </c>
    </row>
    <row r="146" spans="1:9" x14ac:dyDescent="0.2">
      <c r="A146" s="21">
        <v>560</v>
      </c>
      <c r="B146" s="21">
        <v>711000</v>
      </c>
      <c r="C146" s="308"/>
      <c r="D146" s="21" t="s">
        <v>101</v>
      </c>
      <c r="E146" s="22"/>
      <c r="F146" s="22"/>
      <c r="G146" s="25">
        <v>4000</v>
      </c>
      <c r="H146" s="25">
        <v>2304.15</v>
      </c>
      <c r="I146" s="25">
        <v>4080</v>
      </c>
    </row>
    <row r="147" spans="1:9" x14ac:dyDescent="0.2">
      <c r="A147" s="21">
        <v>720</v>
      </c>
      <c r="B147" s="21">
        <v>711000</v>
      </c>
      <c r="C147" s="308"/>
      <c r="D147" s="21" t="s">
        <v>102</v>
      </c>
      <c r="E147" s="22"/>
      <c r="F147" s="22"/>
      <c r="G147" s="25">
        <v>3000</v>
      </c>
      <c r="H147" s="25">
        <v>600</v>
      </c>
      <c r="I147" s="25">
        <v>3060</v>
      </c>
    </row>
    <row r="148" spans="1:9" x14ac:dyDescent="0.2">
      <c r="A148" s="21">
        <v>750</v>
      </c>
      <c r="B148" s="21">
        <v>711000</v>
      </c>
      <c r="C148" s="308"/>
      <c r="D148" s="47" t="s">
        <v>103</v>
      </c>
      <c r="E148" s="22"/>
      <c r="F148" s="22"/>
      <c r="G148" s="25">
        <v>0</v>
      </c>
      <c r="H148" s="25">
        <v>17000</v>
      </c>
      <c r="I148" s="25">
        <v>0</v>
      </c>
    </row>
    <row r="149" spans="1:9" x14ac:dyDescent="0.2">
      <c r="A149" s="44">
        <v>780</v>
      </c>
      <c r="B149" s="44">
        <v>711000</v>
      </c>
      <c r="C149" s="308"/>
      <c r="D149" s="44" t="s">
        <v>104</v>
      </c>
      <c r="E149" s="45"/>
      <c r="F149" s="45"/>
      <c r="G149" s="31">
        <v>10000</v>
      </c>
      <c r="H149" s="31">
        <v>17818</v>
      </c>
      <c r="I149" s="31">
        <v>10200</v>
      </c>
    </row>
    <row r="150" spans="1:9" ht="15" thickBot="1" x14ac:dyDescent="0.25">
      <c r="A150" s="32"/>
      <c r="B150" s="32"/>
      <c r="C150" s="309"/>
      <c r="D150" s="33" t="s">
        <v>93</v>
      </c>
      <c r="E150" s="34">
        <f>SUBTOTAL(9,E133:E149)</f>
        <v>4.3</v>
      </c>
      <c r="F150" s="35"/>
      <c r="G150" s="36">
        <f>SUBTOTAL(9,G133:G149)</f>
        <v>952000</v>
      </c>
      <c r="H150" s="36">
        <f>SUBTOTAL(9,H133:H149)</f>
        <v>963810.82999999984</v>
      </c>
      <c r="I150" s="36">
        <f>SUBTOTAL(9,I133:I149)</f>
        <v>951429</v>
      </c>
    </row>
    <row r="151" spans="1:9" ht="15" thickTop="1" x14ac:dyDescent="0.2">
      <c r="A151" s="37"/>
      <c r="B151" s="37"/>
      <c r="C151" s="38"/>
      <c r="D151" s="39"/>
      <c r="E151" s="40"/>
      <c r="F151" s="40"/>
      <c r="G151" s="41"/>
      <c r="H151" s="41"/>
      <c r="I151" s="41"/>
    </row>
    <row r="152" spans="1:9" ht="15" x14ac:dyDescent="0.25">
      <c r="A152" s="7"/>
      <c r="B152" s="7"/>
      <c r="C152" s="8"/>
      <c r="D152" s="9" t="s">
        <v>105</v>
      </c>
      <c r="E152" s="10"/>
      <c r="F152" s="10"/>
      <c r="G152" s="11"/>
      <c r="H152" s="11"/>
      <c r="I152" s="11"/>
    </row>
    <row r="153" spans="1:9" x14ac:dyDescent="0.2">
      <c r="A153" s="37"/>
      <c r="B153" s="37"/>
      <c r="C153" s="38"/>
      <c r="D153" s="42"/>
      <c r="E153" s="40"/>
      <c r="F153" s="40"/>
      <c r="G153" s="41"/>
      <c r="H153" s="41"/>
      <c r="I153" s="41"/>
    </row>
    <row r="154" spans="1:9" x14ac:dyDescent="0.2">
      <c r="A154" s="17">
        <v>310</v>
      </c>
      <c r="B154" s="17">
        <v>712200</v>
      </c>
      <c r="C154" s="307" t="s">
        <v>105</v>
      </c>
      <c r="D154" s="17" t="s">
        <v>106</v>
      </c>
      <c r="E154" s="18">
        <v>1.294</v>
      </c>
      <c r="F154" s="19">
        <f>+I154/E154</f>
        <v>106414.21947449767</v>
      </c>
      <c r="G154" s="20">
        <v>135000</v>
      </c>
      <c r="H154" s="20">
        <v>134135.23000000001</v>
      </c>
      <c r="I154" s="20">
        <v>137700</v>
      </c>
    </row>
    <row r="155" spans="1:9" x14ac:dyDescent="0.2">
      <c r="A155" s="28">
        <v>750</v>
      </c>
      <c r="B155" s="28">
        <v>712200</v>
      </c>
      <c r="C155" s="308"/>
      <c r="D155" s="28" t="s">
        <v>107</v>
      </c>
      <c r="E155" s="29"/>
      <c r="F155" s="29"/>
      <c r="G155" s="31">
        <v>1710000</v>
      </c>
      <c r="H155" s="31">
        <v>1653755</v>
      </c>
      <c r="I155" s="31">
        <v>650000</v>
      </c>
    </row>
    <row r="156" spans="1:9" ht="15" thickBot="1" x14ac:dyDescent="0.25">
      <c r="A156" s="32"/>
      <c r="B156" s="32"/>
      <c r="C156" s="309"/>
      <c r="D156" s="33" t="s">
        <v>105</v>
      </c>
      <c r="E156" s="34">
        <f>SUBTOTAL(9,E154:E155)</f>
        <v>1.294</v>
      </c>
      <c r="F156" s="35"/>
      <c r="G156" s="36">
        <f>SUBTOTAL(9,G154:G155)</f>
        <v>1845000</v>
      </c>
      <c r="H156" s="36">
        <f>SUBTOTAL(9,H154:H155)</f>
        <v>1787890.23</v>
      </c>
      <c r="I156" s="36">
        <f>SUBTOTAL(9,I154:I155)</f>
        <v>787700</v>
      </c>
    </row>
    <row r="157" spans="1:9" ht="15" thickTop="1" x14ac:dyDescent="0.2">
      <c r="A157" s="37"/>
      <c r="B157" s="37"/>
      <c r="C157" s="38"/>
      <c r="D157" s="39"/>
      <c r="E157" s="40"/>
      <c r="F157" s="40"/>
      <c r="G157" s="41"/>
      <c r="H157" s="41"/>
      <c r="I157" s="41"/>
    </row>
    <row r="158" spans="1:9" ht="15" x14ac:dyDescent="0.25">
      <c r="A158" s="7"/>
      <c r="B158" s="7"/>
      <c r="C158" s="8"/>
      <c r="D158" s="9" t="s">
        <v>108</v>
      </c>
      <c r="E158" s="10"/>
      <c r="F158" s="10"/>
      <c r="G158" s="11"/>
      <c r="H158" s="11"/>
      <c r="I158" s="11"/>
    </row>
    <row r="159" spans="1:9" x14ac:dyDescent="0.2">
      <c r="A159" s="37"/>
      <c r="B159" s="37"/>
      <c r="C159" s="38"/>
      <c r="D159" s="42"/>
      <c r="E159" s="40"/>
      <c r="F159" s="40"/>
      <c r="G159" s="41"/>
      <c r="H159" s="41"/>
      <c r="I159" s="41"/>
    </row>
    <row r="160" spans="1:9" x14ac:dyDescent="0.2">
      <c r="A160" s="17">
        <v>310</v>
      </c>
      <c r="B160" s="17">
        <v>712300</v>
      </c>
      <c r="C160" s="307" t="s">
        <v>108</v>
      </c>
      <c r="D160" s="17" t="s">
        <v>109</v>
      </c>
      <c r="E160" s="18">
        <v>1.0609999999999999</v>
      </c>
      <c r="F160" s="19">
        <f>+I160/E160</f>
        <v>111517.43638077287</v>
      </c>
      <c r="G160" s="20">
        <v>116000</v>
      </c>
      <c r="H160" s="20">
        <v>115150.3</v>
      </c>
      <c r="I160" s="20">
        <v>118320</v>
      </c>
    </row>
    <row r="161" spans="1:9" x14ac:dyDescent="0.2">
      <c r="A161" s="26">
        <v>750</v>
      </c>
      <c r="B161" s="26">
        <v>712300</v>
      </c>
      <c r="C161" s="308"/>
      <c r="D161" s="26" t="s">
        <v>72</v>
      </c>
      <c r="E161" s="27"/>
      <c r="F161" s="27"/>
      <c r="G161" s="25">
        <v>14100000</v>
      </c>
      <c r="H161" s="25">
        <v>14529983</v>
      </c>
      <c r="I161" s="25">
        <v>13782000</v>
      </c>
    </row>
    <row r="162" spans="1:9" x14ac:dyDescent="0.2">
      <c r="A162" s="44">
        <v>750</v>
      </c>
      <c r="B162" s="44">
        <v>712400</v>
      </c>
      <c r="C162" s="308"/>
      <c r="D162" s="44" t="s">
        <v>110</v>
      </c>
      <c r="E162" s="45"/>
      <c r="F162" s="45"/>
      <c r="G162" s="31">
        <v>0</v>
      </c>
      <c r="H162" s="31">
        <v>0</v>
      </c>
      <c r="I162" s="31">
        <v>0</v>
      </c>
    </row>
    <row r="163" spans="1:9" ht="15" thickBot="1" x14ac:dyDescent="0.25">
      <c r="A163" s="32"/>
      <c r="B163" s="32"/>
      <c r="C163" s="309"/>
      <c r="D163" s="33" t="s">
        <v>108</v>
      </c>
      <c r="E163" s="34">
        <f>SUBTOTAL(9,E160:E161)</f>
        <v>1.0609999999999999</v>
      </c>
      <c r="F163" s="35"/>
      <c r="G163" s="36">
        <f>SUBTOTAL(9,G160:G162)</f>
        <v>14216000</v>
      </c>
      <c r="H163" s="36">
        <f>SUBTOTAL(9,H160:H162)</f>
        <v>14645133.300000001</v>
      </c>
      <c r="I163" s="36">
        <f>SUBTOTAL(9,I160:I162)</f>
        <v>13900320</v>
      </c>
    </row>
    <row r="164" spans="1:9" ht="15" thickTop="1" x14ac:dyDescent="0.2">
      <c r="A164" s="37"/>
      <c r="B164" s="37"/>
      <c r="C164" s="38"/>
      <c r="D164" s="39"/>
      <c r="E164" s="40"/>
      <c r="F164" s="40"/>
      <c r="G164" s="41"/>
      <c r="H164" s="41"/>
      <c r="I164" s="41"/>
    </row>
    <row r="165" spans="1:9" ht="15" x14ac:dyDescent="0.25">
      <c r="A165" s="7"/>
      <c r="B165" s="7"/>
      <c r="C165" s="8"/>
      <c r="D165" s="9" t="s">
        <v>111</v>
      </c>
      <c r="E165" s="10"/>
      <c r="F165" s="10"/>
      <c r="G165" s="11"/>
      <c r="H165" s="11"/>
      <c r="I165" s="11"/>
    </row>
    <row r="166" spans="1:9" x14ac:dyDescent="0.2">
      <c r="A166" s="37"/>
      <c r="B166" s="37"/>
      <c r="C166" s="38"/>
      <c r="D166" s="42"/>
      <c r="E166" s="40"/>
      <c r="F166" s="40"/>
      <c r="G166" s="41"/>
      <c r="H166" s="41"/>
      <c r="I166" s="41"/>
    </row>
    <row r="167" spans="1:9" x14ac:dyDescent="0.2">
      <c r="A167" s="17">
        <v>110</v>
      </c>
      <c r="B167" s="17">
        <v>713200</v>
      </c>
      <c r="C167" s="307" t="s">
        <v>111</v>
      </c>
      <c r="D167" s="17" t="s">
        <v>112</v>
      </c>
      <c r="E167" s="18">
        <v>3</v>
      </c>
      <c r="F167" s="19">
        <f>+I167/E167</f>
        <v>151300</v>
      </c>
      <c r="G167" s="20">
        <v>445000</v>
      </c>
      <c r="H167" s="20">
        <v>367577.39</v>
      </c>
      <c r="I167" s="20">
        <v>453900</v>
      </c>
    </row>
    <row r="168" spans="1:9" x14ac:dyDescent="0.2">
      <c r="A168" s="28">
        <v>750</v>
      </c>
      <c r="B168" s="28">
        <v>713200</v>
      </c>
      <c r="C168" s="308"/>
      <c r="D168" s="28" t="s">
        <v>113</v>
      </c>
      <c r="E168" s="29"/>
      <c r="F168" s="29"/>
      <c r="G168" s="46">
        <v>110000</v>
      </c>
      <c r="H168" s="46">
        <v>0</v>
      </c>
      <c r="I168" s="46">
        <v>112200</v>
      </c>
    </row>
    <row r="169" spans="1:9" ht="15" thickBot="1" x14ac:dyDescent="0.25">
      <c r="A169" s="32"/>
      <c r="B169" s="32"/>
      <c r="C169" s="309"/>
      <c r="D169" s="33" t="s">
        <v>111</v>
      </c>
      <c r="E169" s="34">
        <f>SUBTOTAL(9,E167:E168)</f>
        <v>3</v>
      </c>
      <c r="F169" s="35"/>
      <c r="G169" s="36">
        <f>SUBTOTAL(9,G167:G168)</f>
        <v>555000</v>
      </c>
      <c r="H169" s="36">
        <f>SUBTOTAL(9,H167:H168)</f>
        <v>367577.39</v>
      </c>
      <c r="I169" s="36">
        <f>SUBTOTAL(9,I167:I168)</f>
        <v>566100</v>
      </c>
    </row>
    <row r="170" spans="1:9" ht="15" thickTop="1" x14ac:dyDescent="0.2">
      <c r="A170" s="37"/>
      <c r="B170" s="37"/>
      <c r="C170" s="38"/>
      <c r="D170" s="39"/>
      <c r="E170" s="40"/>
      <c r="F170" s="40"/>
      <c r="G170" s="41"/>
      <c r="H170" s="41"/>
      <c r="I170" s="41"/>
    </row>
    <row r="171" spans="1:9" ht="15" x14ac:dyDescent="0.25">
      <c r="A171" s="7"/>
      <c r="B171" s="7"/>
      <c r="C171" s="8"/>
      <c r="D171" s="9" t="s">
        <v>114</v>
      </c>
      <c r="E171" s="10"/>
      <c r="F171" s="10"/>
      <c r="G171" s="11"/>
      <c r="H171" s="11"/>
      <c r="I171" s="11"/>
    </row>
    <row r="172" spans="1:9" x14ac:dyDescent="0.2">
      <c r="A172" s="37"/>
      <c r="B172" s="37"/>
      <c r="C172" s="38"/>
      <c r="D172" s="42"/>
      <c r="E172" s="40"/>
      <c r="F172" s="40"/>
      <c r="G172" s="41"/>
      <c r="H172" s="41"/>
      <c r="I172" s="41"/>
    </row>
    <row r="173" spans="1:9" x14ac:dyDescent="0.2">
      <c r="A173" s="17">
        <v>110</v>
      </c>
      <c r="B173" s="17">
        <v>714200</v>
      </c>
      <c r="C173" s="307" t="s">
        <v>114</v>
      </c>
      <c r="D173" s="17" t="s">
        <v>115</v>
      </c>
      <c r="E173" s="18">
        <v>5.25</v>
      </c>
      <c r="F173" s="19">
        <f>+I173/E173</f>
        <v>248102.85714285713</v>
      </c>
      <c r="G173" s="20">
        <v>1277000</v>
      </c>
      <c r="H173" s="20">
        <v>1370016.25</v>
      </c>
      <c r="I173" s="20">
        <v>1302540</v>
      </c>
    </row>
    <row r="174" spans="1:9" x14ac:dyDescent="0.2">
      <c r="A174" s="17">
        <v>310</v>
      </c>
      <c r="B174" s="17">
        <v>714200</v>
      </c>
      <c r="C174" s="308"/>
      <c r="D174" s="17" t="s">
        <v>116</v>
      </c>
      <c r="E174" s="18">
        <v>0.7</v>
      </c>
      <c r="F174" s="19">
        <f>+I174/E174</f>
        <v>429857.1428571429</v>
      </c>
      <c r="G174" s="20">
        <v>295000</v>
      </c>
      <c r="H174" s="20">
        <v>293840.58</v>
      </c>
      <c r="I174" s="20">
        <v>300900</v>
      </c>
    </row>
    <row r="175" spans="1:9" x14ac:dyDescent="0.2">
      <c r="A175" s="21">
        <v>433</v>
      </c>
      <c r="B175" s="21">
        <v>714200</v>
      </c>
      <c r="C175" s="308"/>
      <c r="D175" t="s">
        <v>117</v>
      </c>
      <c r="E175" s="22"/>
      <c r="F175" s="22"/>
      <c r="G175" s="25">
        <v>0</v>
      </c>
      <c r="H175" s="25">
        <v>572.66999999999996</v>
      </c>
      <c r="I175" s="25">
        <v>0</v>
      </c>
    </row>
    <row r="176" spans="1:9" x14ac:dyDescent="0.2">
      <c r="A176" s="21">
        <v>470</v>
      </c>
      <c r="B176" s="21">
        <v>714200</v>
      </c>
      <c r="C176" s="308"/>
      <c r="D176" s="21" t="s">
        <v>34</v>
      </c>
      <c r="E176" s="22"/>
      <c r="F176" s="22"/>
      <c r="G176" s="25">
        <v>1000</v>
      </c>
      <c r="H176" s="25">
        <v>0</v>
      </c>
      <c r="I176" s="25">
        <v>1020</v>
      </c>
    </row>
    <row r="177" spans="1:9" x14ac:dyDescent="0.2">
      <c r="A177" s="21">
        <v>480</v>
      </c>
      <c r="B177" s="21">
        <v>714200</v>
      </c>
      <c r="C177" s="308"/>
      <c r="D177" s="47" t="s">
        <v>28</v>
      </c>
      <c r="E177" s="22"/>
      <c r="F177" s="22"/>
      <c r="G177" s="25">
        <v>0</v>
      </c>
      <c r="H177" s="25">
        <v>1638</v>
      </c>
      <c r="I177" s="25">
        <v>0</v>
      </c>
    </row>
    <row r="178" spans="1:9" x14ac:dyDescent="0.2">
      <c r="A178" s="21">
        <v>521</v>
      </c>
      <c r="B178" s="21">
        <v>714200</v>
      </c>
      <c r="C178" s="308"/>
      <c r="D178" s="21" t="s">
        <v>118</v>
      </c>
      <c r="E178" s="22"/>
      <c r="F178" s="22"/>
      <c r="G178" s="25">
        <v>2000</v>
      </c>
      <c r="H178" s="25">
        <v>1250</v>
      </c>
      <c r="I178" s="25">
        <v>2040</v>
      </c>
    </row>
    <row r="179" spans="1:9" x14ac:dyDescent="0.2">
      <c r="A179" s="21">
        <v>523</v>
      </c>
      <c r="B179" s="21">
        <v>714200</v>
      </c>
      <c r="C179" s="308"/>
      <c r="D179" s="21" t="s">
        <v>119</v>
      </c>
      <c r="E179" s="22"/>
      <c r="F179" s="22"/>
      <c r="G179" s="25">
        <v>1000</v>
      </c>
      <c r="H179" s="25">
        <v>386</v>
      </c>
      <c r="I179" s="25">
        <v>1020</v>
      </c>
    </row>
    <row r="180" spans="1:9" x14ac:dyDescent="0.2">
      <c r="A180" s="21">
        <v>720</v>
      </c>
      <c r="B180" s="21">
        <v>714200</v>
      </c>
      <c r="C180" s="308"/>
      <c r="D180" s="21" t="s">
        <v>120</v>
      </c>
      <c r="E180" s="22"/>
      <c r="F180" s="22"/>
      <c r="G180" s="25">
        <v>8000</v>
      </c>
      <c r="H180" s="25">
        <v>14510</v>
      </c>
      <c r="I180" s="25">
        <v>8160</v>
      </c>
    </row>
    <row r="181" spans="1:9" x14ac:dyDescent="0.2">
      <c r="A181" s="28">
        <v>750</v>
      </c>
      <c r="B181" s="28">
        <v>714200</v>
      </c>
      <c r="C181" s="308"/>
      <c r="D181" s="28" t="s">
        <v>121</v>
      </c>
      <c r="E181" s="29"/>
      <c r="F181" s="29"/>
      <c r="G181" s="31">
        <v>30000</v>
      </c>
      <c r="H181" s="31">
        <v>0</v>
      </c>
      <c r="I181" s="31">
        <v>30600</v>
      </c>
    </row>
    <row r="182" spans="1:9" ht="15" thickBot="1" x14ac:dyDescent="0.25">
      <c r="A182" s="32"/>
      <c r="B182" s="32"/>
      <c r="C182" s="309"/>
      <c r="D182" s="33" t="s">
        <v>114</v>
      </c>
      <c r="E182" s="34">
        <f>SUBTOTAL(9,E173:E174)</f>
        <v>5.95</v>
      </c>
      <c r="F182" s="35"/>
      <c r="G182" s="36">
        <f>SUBTOTAL(9,G173:G181)</f>
        <v>1614000</v>
      </c>
      <c r="H182" s="36">
        <f>SUBTOTAL(9,H173:H181)</f>
        <v>1682213.5</v>
      </c>
      <c r="I182" s="36">
        <f>SUBTOTAL(9,I173:I181)</f>
        <v>1646280</v>
      </c>
    </row>
    <row r="183" spans="1:9" ht="15" thickTop="1" x14ac:dyDescent="0.2">
      <c r="A183" s="37"/>
      <c r="B183" s="37"/>
      <c r="C183" s="38"/>
      <c r="D183" s="39"/>
      <c r="E183" s="40"/>
      <c r="F183" s="40"/>
      <c r="G183" s="41"/>
      <c r="H183" s="41"/>
      <c r="I183" s="41"/>
    </row>
    <row r="184" spans="1:9" ht="15" x14ac:dyDescent="0.25">
      <c r="A184" s="7"/>
      <c r="B184" s="7"/>
      <c r="C184" s="8"/>
      <c r="D184" s="9" t="s">
        <v>122</v>
      </c>
      <c r="E184" s="10"/>
      <c r="F184" s="10"/>
      <c r="G184" s="11"/>
      <c r="H184" s="11"/>
      <c r="I184" s="11"/>
    </row>
    <row r="185" spans="1:9" x14ac:dyDescent="0.2">
      <c r="A185" s="37"/>
      <c r="B185" s="37"/>
      <c r="C185" s="38"/>
      <c r="D185" s="42"/>
      <c r="E185" s="40"/>
      <c r="F185" s="40"/>
      <c r="G185" s="41"/>
      <c r="H185" s="41"/>
      <c r="I185" s="41"/>
    </row>
    <row r="186" spans="1:9" x14ac:dyDescent="0.2">
      <c r="A186" s="17">
        <v>110</v>
      </c>
      <c r="B186" s="17">
        <v>715300</v>
      </c>
      <c r="C186" s="307" t="s">
        <v>123</v>
      </c>
      <c r="D186" s="17" t="s">
        <v>124</v>
      </c>
      <c r="E186" s="18">
        <v>1</v>
      </c>
      <c r="F186" s="19">
        <f>+I186/E186</f>
        <v>140760</v>
      </c>
      <c r="G186" s="20">
        <v>138000</v>
      </c>
      <c r="H186" s="20">
        <v>140415.37</v>
      </c>
      <c r="I186" s="20">
        <v>140760</v>
      </c>
    </row>
    <row r="187" spans="1:9" x14ac:dyDescent="0.2">
      <c r="A187" s="21">
        <v>720</v>
      </c>
      <c r="B187" s="21">
        <v>715300</v>
      </c>
      <c r="C187" s="308"/>
      <c r="D187" s="21" t="s">
        <v>125</v>
      </c>
      <c r="E187" s="22"/>
      <c r="F187" s="22"/>
      <c r="G187" s="25">
        <v>5000</v>
      </c>
      <c r="H187" s="25">
        <v>0</v>
      </c>
      <c r="I187" s="25">
        <v>5100</v>
      </c>
    </row>
    <row r="188" spans="1:9" x14ac:dyDescent="0.2">
      <c r="A188" s="28">
        <v>750</v>
      </c>
      <c r="B188" s="28">
        <v>715300</v>
      </c>
      <c r="C188" s="308"/>
      <c r="D188" s="28" t="s">
        <v>126</v>
      </c>
      <c r="E188" s="29"/>
      <c r="F188" s="29"/>
      <c r="G188" s="31">
        <v>0</v>
      </c>
      <c r="H188" s="31">
        <v>17909</v>
      </c>
      <c r="I188" s="31">
        <v>0</v>
      </c>
    </row>
    <row r="189" spans="1:9" ht="15" thickBot="1" x14ac:dyDescent="0.25">
      <c r="A189" s="32"/>
      <c r="B189" s="32"/>
      <c r="C189" s="309"/>
      <c r="D189" s="33" t="s">
        <v>122</v>
      </c>
      <c r="E189" s="34">
        <f>SUBTOTAL(9,E186:E188)</f>
        <v>1</v>
      </c>
      <c r="F189" s="35"/>
      <c r="G189" s="36">
        <f>SUBTOTAL(9,G186:G188)</f>
        <v>143000</v>
      </c>
      <c r="H189" s="36">
        <f>SUBTOTAL(9,H186:H188)</f>
        <v>158324.37</v>
      </c>
      <c r="I189" s="36">
        <f>SUBTOTAL(9,I186:I188)</f>
        <v>145860</v>
      </c>
    </row>
    <row r="190" spans="1:9" ht="15" thickTop="1" x14ac:dyDescent="0.2">
      <c r="A190" s="37"/>
      <c r="B190" s="37"/>
      <c r="C190" s="38"/>
      <c r="D190" s="39"/>
      <c r="E190" s="40"/>
      <c r="F190" s="40"/>
      <c r="G190" s="41"/>
      <c r="H190" s="41"/>
      <c r="I190" s="41"/>
    </row>
    <row r="191" spans="1:9" ht="15.75" thickBot="1" x14ac:dyDescent="0.3">
      <c r="A191" s="54"/>
      <c r="B191" s="54"/>
      <c r="C191" s="55"/>
      <c r="D191" s="56" t="s">
        <v>127</v>
      </c>
      <c r="E191" s="57">
        <f>SUBTOTAL(9,E132:E189)</f>
        <v>16.604999999999997</v>
      </c>
      <c r="F191" s="58"/>
      <c r="G191" s="59">
        <f>SUBTOTAL(9,G132:G189)</f>
        <v>19325000</v>
      </c>
      <c r="H191" s="59">
        <f>SUBTOTAL(9,H132:H189)</f>
        <v>19604949.620000001</v>
      </c>
      <c r="I191" s="59">
        <f>SUBTOTAL(9,I132:I189)</f>
        <v>17997689</v>
      </c>
    </row>
    <row r="192" spans="1:9" ht="15" thickTop="1" x14ac:dyDescent="0.2">
      <c r="A192" s="37"/>
      <c r="B192" s="37"/>
      <c r="C192" s="38"/>
      <c r="D192" s="60"/>
      <c r="E192" s="40"/>
      <c r="F192" s="40"/>
      <c r="G192" s="41"/>
      <c r="H192" s="41"/>
      <c r="I192" s="41"/>
    </row>
    <row r="193" spans="1:9" ht="15" x14ac:dyDescent="0.25">
      <c r="A193" s="7"/>
      <c r="B193" s="7"/>
      <c r="C193" s="8"/>
      <c r="D193" s="9" t="s">
        <v>128</v>
      </c>
      <c r="E193" s="10"/>
      <c r="F193" s="10"/>
      <c r="G193" s="11"/>
      <c r="H193" s="11"/>
      <c r="I193" s="11"/>
    </row>
    <row r="194" spans="1:9" x14ac:dyDescent="0.2">
      <c r="A194" s="37"/>
      <c r="B194" s="37"/>
      <c r="C194" s="38"/>
      <c r="D194" s="42"/>
      <c r="E194" s="40"/>
      <c r="F194" s="40"/>
      <c r="G194" s="41"/>
      <c r="H194" s="41"/>
      <c r="I194" s="41"/>
    </row>
    <row r="195" spans="1:9" x14ac:dyDescent="0.2">
      <c r="A195" s="17">
        <v>110</v>
      </c>
      <c r="B195" s="17">
        <v>721000</v>
      </c>
      <c r="C195" s="307" t="s">
        <v>128</v>
      </c>
      <c r="D195" s="17" t="s">
        <v>129</v>
      </c>
      <c r="E195" s="18">
        <v>9.35</v>
      </c>
      <c r="F195" s="19">
        <f>+I195/E195</f>
        <v>204293.04812834226</v>
      </c>
      <c r="G195" s="20">
        <v>1900000</v>
      </c>
      <c r="H195" s="20">
        <v>1400499.06</v>
      </c>
      <c r="I195" s="20">
        <v>1910140</v>
      </c>
    </row>
    <row r="196" spans="1:9" x14ac:dyDescent="0.2">
      <c r="A196" s="26">
        <v>420</v>
      </c>
      <c r="B196" s="26">
        <v>721000</v>
      </c>
      <c r="C196" s="308"/>
      <c r="D196" s="26" t="s">
        <v>130</v>
      </c>
      <c r="E196" s="27"/>
      <c r="F196" s="27"/>
      <c r="G196" s="25">
        <v>3000</v>
      </c>
      <c r="H196" s="25">
        <v>2639.11</v>
      </c>
      <c r="I196" s="25">
        <v>3060</v>
      </c>
    </row>
    <row r="197" spans="1:9" x14ac:dyDescent="0.2">
      <c r="A197" s="26">
        <v>431</v>
      </c>
      <c r="B197" s="26">
        <v>721000</v>
      </c>
      <c r="C197" s="308"/>
      <c r="D197" s="26" t="s">
        <v>131</v>
      </c>
      <c r="E197" s="27"/>
      <c r="F197" s="27"/>
      <c r="G197" s="25">
        <v>10000</v>
      </c>
      <c r="H197" s="25">
        <v>0</v>
      </c>
      <c r="I197" s="25">
        <v>10200</v>
      </c>
    </row>
    <row r="198" spans="1:9" x14ac:dyDescent="0.2">
      <c r="A198" s="26">
        <v>432</v>
      </c>
      <c r="B198" s="26">
        <v>721000</v>
      </c>
      <c r="C198" s="308"/>
      <c r="D198" s="26" t="s">
        <v>132</v>
      </c>
      <c r="E198" s="27"/>
      <c r="F198" s="27"/>
      <c r="G198" s="25">
        <v>5000</v>
      </c>
      <c r="H198" s="25">
        <v>0</v>
      </c>
      <c r="I198" s="25">
        <v>5100</v>
      </c>
    </row>
    <row r="199" spans="1:9" x14ac:dyDescent="0.2">
      <c r="A199" s="26">
        <v>434</v>
      </c>
      <c r="B199" s="26">
        <v>721000</v>
      </c>
      <c r="C199" s="308"/>
      <c r="D199" s="26" t="s">
        <v>133</v>
      </c>
      <c r="E199" s="27"/>
      <c r="F199" s="27"/>
      <c r="G199" s="25">
        <v>5000</v>
      </c>
      <c r="H199" s="25">
        <v>45327</v>
      </c>
      <c r="I199" s="25">
        <v>5100</v>
      </c>
    </row>
    <row r="200" spans="1:9" x14ac:dyDescent="0.2">
      <c r="A200" s="26">
        <v>450</v>
      </c>
      <c r="B200" s="26">
        <v>721000</v>
      </c>
      <c r="C200" s="308"/>
      <c r="D200" s="26" t="s">
        <v>134</v>
      </c>
      <c r="E200" s="27"/>
      <c r="F200" s="27"/>
      <c r="G200" s="25">
        <v>5000</v>
      </c>
      <c r="H200" s="25">
        <v>0</v>
      </c>
      <c r="I200" s="25">
        <v>5100</v>
      </c>
    </row>
    <row r="201" spans="1:9" x14ac:dyDescent="0.2">
      <c r="A201" s="26">
        <v>480</v>
      </c>
      <c r="B201" s="26">
        <v>721000</v>
      </c>
      <c r="C201" s="308"/>
      <c r="D201" s="47" t="s">
        <v>135</v>
      </c>
      <c r="E201" s="27"/>
      <c r="F201" s="27"/>
      <c r="G201" s="25">
        <v>0</v>
      </c>
      <c r="H201" s="25">
        <v>840.16</v>
      </c>
      <c r="I201" s="25">
        <v>0</v>
      </c>
    </row>
    <row r="202" spans="1:9" x14ac:dyDescent="0.2">
      <c r="A202" s="26">
        <v>521</v>
      </c>
      <c r="B202" s="26">
        <v>721000</v>
      </c>
      <c r="C202" s="308"/>
      <c r="D202" s="26" t="s">
        <v>136</v>
      </c>
      <c r="E202" s="27"/>
      <c r="F202" s="27"/>
      <c r="G202" s="25">
        <v>10000</v>
      </c>
      <c r="H202" s="25">
        <v>0</v>
      </c>
      <c r="I202" s="25">
        <v>10200</v>
      </c>
    </row>
    <row r="203" spans="1:9" x14ac:dyDescent="0.2">
      <c r="A203" s="26">
        <v>530</v>
      </c>
      <c r="B203" s="26">
        <v>721000</v>
      </c>
      <c r="C203" s="308"/>
      <c r="D203" s="26" t="s">
        <v>137</v>
      </c>
      <c r="E203" s="27"/>
      <c r="F203" s="27"/>
      <c r="G203" s="25">
        <v>35000</v>
      </c>
      <c r="H203" s="25">
        <v>77098.3</v>
      </c>
      <c r="I203" s="25">
        <v>35700</v>
      </c>
    </row>
    <row r="204" spans="1:9" x14ac:dyDescent="0.2">
      <c r="A204" s="26">
        <v>531</v>
      </c>
      <c r="B204" s="26">
        <v>721000</v>
      </c>
      <c r="C204" s="308"/>
      <c r="D204" s="26" t="s">
        <v>138</v>
      </c>
      <c r="E204" s="27"/>
      <c r="F204" s="27"/>
      <c r="G204" s="25">
        <v>9000</v>
      </c>
      <c r="H204" s="25">
        <v>27103.55</v>
      </c>
      <c r="I204" s="25">
        <v>9180</v>
      </c>
    </row>
    <row r="205" spans="1:9" x14ac:dyDescent="0.2">
      <c r="A205" s="26">
        <v>540</v>
      </c>
      <c r="B205" s="26">
        <v>721000</v>
      </c>
      <c r="C205" s="308"/>
      <c r="D205" s="26" t="s">
        <v>139</v>
      </c>
      <c r="E205" s="27"/>
      <c r="F205" s="27"/>
      <c r="G205" s="25">
        <v>7000</v>
      </c>
      <c r="H205" s="25">
        <v>3179.75</v>
      </c>
      <c r="I205" s="25">
        <v>7140</v>
      </c>
    </row>
    <row r="206" spans="1:9" x14ac:dyDescent="0.2">
      <c r="A206" s="26">
        <v>550</v>
      </c>
      <c r="B206" s="26">
        <v>721000</v>
      </c>
      <c r="C206" s="308"/>
      <c r="D206" s="26" t="s">
        <v>140</v>
      </c>
      <c r="E206" s="27"/>
      <c r="F206" s="27"/>
      <c r="G206" s="25">
        <v>30000</v>
      </c>
      <c r="H206" s="25">
        <v>0</v>
      </c>
      <c r="I206" s="25">
        <v>30600</v>
      </c>
    </row>
    <row r="207" spans="1:9" x14ac:dyDescent="0.2">
      <c r="A207" s="26">
        <v>560</v>
      </c>
      <c r="B207" s="26">
        <v>721000</v>
      </c>
      <c r="C207" s="308"/>
      <c r="D207" s="26" t="s">
        <v>141</v>
      </c>
      <c r="E207" s="27"/>
      <c r="F207" s="27"/>
      <c r="G207" s="25">
        <v>5000</v>
      </c>
      <c r="H207" s="25">
        <v>0</v>
      </c>
      <c r="I207" s="25">
        <v>5100</v>
      </c>
    </row>
    <row r="208" spans="1:9" x14ac:dyDescent="0.2">
      <c r="A208" s="26">
        <v>780</v>
      </c>
      <c r="B208" s="26">
        <v>721000</v>
      </c>
      <c r="C208" s="308"/>
      <c r="D208" s="26" t="s">
        <v>142</v>
      </c>
      <c r="E208" s="27"/>
      <c r="F208" s="27"/>
      <c r="G208" s="25">
        <v>85000</v>
      </c>
      <c r="H208" s="25">
        <v>75444.2</v>
      </c>
      <c r="I208" s="25">
        <v>86700</v>
      </c>
    </row>
    <row r="209" spans="1:9" x14ac:dyDescent="0.2">
      <c r="A209" s="26">
        <v>830</v>
      </c>
      <c r="B209" s="26">
        <v>721000</v>
      </c>
      <c r="C209" s="308"/>
      <c r="D209" s="26" t="s">
        <v>143</v>
      </c>
      <c r="E209" s="27"/>
      <c r="F209" s="27"/>
      <c r="G209" s="25">
        <v>18000</v>
      </c>
      <c r="H209" s="25">
        <v>17579.87</v>
      </c>
      <c r="I209" s="25">
        <v>18360</v>
      </c>
    </row>
    <row r="210" spans="1:9" x14ac:dyDescent="0.2">
      <c r="A210" s="44">
        <v>930</v>
      </c>
      <c r="B210" s="44">
        <v>721000</v>
      </c>
      <c r="C210" s="308"/>
      <c r="D210" s="44" t="s">
        <v>144</v>
      </c>
      <c r="E210" s="45"/>
      <c r="F210" s="45"/>
      <c r="G210" s="46">
        <v>5000</v>
      </c>
      <c r="H210" s="46">
        <v>0</v>
      </c>
      <c r="I210" s="46">
        <v>5100</v>
      </c>
    </row>
    <row r="211" spans="1:9" ht="15" thickBot="1" x14ac:dyDescent="0.25">
      <c r="A211" s="32"/>
      <c r="B211" s="32"/>
      <c r="C211" s="309"/>
      <c r="D211" s="68" t="s">
        <v>145</v>
      </c>
      <c r="E211" s="34">
        <f>SUBTOTAL(9,E195:E210)</f>
        <v>9.35</v>
      </c>
      <c r="F211" s="35"/>
      <c r="G211" s="36">
        <f>SUBTOTAL(9,G195:G210)</f>
        <v>2132000</v>
      </c>
      <c r="H211" s="36">
        <f>SUBTOTAL(9,H195:H210)</f>
        <v>1649711.0000000002</v>
      </c>
      <c r="I211" s="36">
        <f>SUBTOTAL(9,I195:I210)</f>
        <v>2146780</v>
      </c>
    </row>
    <row r="212" spans="1:9" ht="15" thickTop="1" x14ac:dyDescent="0.2">
      <c r="A212" s="37"/>
      <c r="B212" s="37"/>
      <c r="C212" s="38"/>
      <c r="D212" s="60"/>
      <c r="E212" s="40"/>
      <c r="F212" s="40"/>
      <c r="G212" s="41"/>
      <c r="H212" s="41"/>
      <c r="I212" s="41"/>
    </row>
    <row r="213" spans="1:9" ht="15" x14ac:dyDescent="0.25">
      <c r="A213" s="7"/>
      <c r="B213" s="7"/>
      <c r="C213" s="8"/>
      <c r="D213" s="9" t="s">
        <v>146</v>
      </c>
      <c r="E213" s="10"/>
      <c r="F213" s="10"/>
      <c r="G213" s="11"/>
      <c r="H213" s="11"/>
      <c r="I213" s="11"/>
    </row>
    <row r="214" spans="1:9" x14ac:dyDescent="0.2">
      <c r="A214" s="37"/>
      <c r="B214" s="37"/>
      <c r="C214" s="38"/>
      <c r="D214" s="60"/>
      <c r="E214" s="40"/>
      <c r="F214" s="40"/>
      <c r="G214" s="41"/>
      <c r="H214" s="41"/>
      <c r="I214" s="41"/>
    </row>
    <row r="215" spans="1:9" x14ac:dyDescent="0.2">
      <c r="A215" s="17">
        <v>110</v>
      </c>
      <c r="B215" s="17">
        <v>722000</v>
      </c>
      <c r="C215" s="307" t="s">
        <v>147</v>
      </c>
      <c r="D215" s="17" t="s">
        <v>148</v>
      </c>
      <c r="E215" s="18">
        <v>6</v>
      </c>
      <c r="F215" s="19">
        <f>+I215/E215</f>
        <v>170000</v>
      </c>
      <c r="G215" s="20">
        <v>1000000</v>
      </c>
      <c r="H215" s="20">
        <v>986919.31</v>
      </c>
      <c r="I215" s="20">
        <v>1020000</v>
      </c>
    </row>
    <row r="216" spans="1:9" x14ac:dyDescent="0.2">
      <c r="A216" s="26">
        <v>530</v>
      </c>
      <c r="B216" s="26">
        <v>722000</v>
      </c>
      <c r="C216" s="308"/>
      <c r="D216" s="26" t="s">
        <v>149</v>
      </c>
      <c r="E216" s="27"/>
      <c r="F216" s="27"/>
      <c r="G216" s="25">
        <v>45000</v>
      </c>
      <c r="H216" s="25">
        <v>73965.600000000006</v>
      </c>
      <c r="I216" s="25">
        <v>45900</v>
      </c>
    </row>
    <row r="217" spans="1:9" x14ac:dyDescent="0.2">
      <c r="A217" s="26">
        <v>531</v>
      </c>
      <c r="B217" s="26">
        <v>722000</v>
      </c>
      <c r="C217" s="308"/>
      <c r="D217" s="26" t="s">
        <v>150</v>
      </c>
      <c r="E217" s="27"/>
      <c r="F217" s="27"/>
      <c r="G217" s="25">
        <v>24000</v>
      </c>
      <c r="H217" s="25">
        <v>46191.69</v>
      </c>
      <c r="I217" s="25">
        <v>24480</v>
      </c>
    </row>
    <row r="218" spans="1:9" x14ac:dyDescent="0.2">
      <c r="A218" s="26">
        <v>540</v>
      </c>
      <c r="B218" s="26">
        <v>722000</v>
      </c>
      <c r="C218" s="308"/>
      <c r="D218" s="26" t="s">
        <v>16</v>
      </c>
      <c r="E218" s="27"/>
      <c r="F218" s="27"/>
      <c r="G218" s="25">
        <v>5000</v>
      </c>
      <c r="H218" s="25">
        <v>8731.65</v>
      </c>
      <c r="I218" s="25">
        <v>5100</v>
      </c>
    </row>
    <row r="219" spans="1:9" x14ac:dyDescent="0.2">
      <c r="A219" s="26">
        <v>560</v>
      </c>
      <c r="B219" s="26">
        <v>722000</v>
      </c>
      <c r="C219" s="308"/>
      <c r="D219" s="26" t="s">
        <v>151</v>
      </c>
      <c r="E219" s="27"/>
      <c r="F219" s="27"/>
      <c r="G219" s="25">
        <v>0</v>
      </c>
      <c r="H219" s="25">
        <v>857.4</v>
      </c>
      <c r="I219" s="25">
        <v>0</v>
      </c>
    </row>
    <row r="220" spans="1:9" x14ac:dyDescent="0.2">
      <c r="A220" s="26">
        <v>570</v>
      </c>
      <c r="B220" s="26">
        <v>722000</v>
      </c>
      <c r="C220" s="308"/>
      <c r="D220" s="26" t="s">
        <v>152</v>
      </c>
      <c r="E220" s="27"/>
      <c r="F220" s="27"/>
      <c r="G220" s="25">
        <v>60000</v>
      </c>
      <c r="H220" s="25">
        <v>66946.600000000006</v>
      </c>
      <c r="I220" s="25">
        <v>61200</v>
      </c>
    </row>
    <row r="221" spans="1:9" x14ac:dyDescent="0.2">
      <c r="A221" s="26">
        <v>720</v>
      </c>
      <c r="B221" s="26">
        <v>722000</v>
      </c>
      <c r="C221" s="308"/>
      <c r="D221" s="26" t="s">
        <v>125</v>
      </c>
      <c r="E221" s="27"/>
      <c r="F221" s="27"/>
      <c r="G221" s="25">
        <v>25000</v>
      </c>
      <c r="H221" s="25">
        <v>0</v>
      </c>
      <c r="I221" s="25">
        <v>25500</v>
      </c>
    </row>
    <row r="222" spans="1:9" x14ac:dyDescent="0.2">
      <c r="A222" s="44">
        <v>780</v>
      </c>
      <c r="B222" s="44">
        <v>722000</v>
      </c>
      <c r="C222" s="308"/>
      <c r="D222" s="44" t="s">
        <v>19</v>
      </c>
      <c r="E222" s="45"/>
      <c r="F222" s="45"/>
      <c r="G222" s="31">
        <v>2000</v>
      </c>
      <c r="H222" s="31">
        <v>6627</v>
      </c>
      <c r="I222" s="31">
        <v>2040</v>
      </c>
    </row>
    <row r="223" spans="1:9" ht="15" thickBot="1" x14ac:dyDescent="0.25">
      <c r="A223" s="32"/>
      <c r="B223" s="32"/>
      <c r="C223" s="309"/>
      <c r="D223" s="68" t="s">
        <v>153</v>
      </c>
      <c r="E223" s="34">
        <f>SUBTOTAL(9,E215:E222)</f>
        <v>6</v>
      </c>
      <c r="F223" s="35"/>
      <c r="G223" s="36">
        <f>SUBTOTAL(9,G215:G222)</f>
        <v>1161000</v>
      </c>
      <c r="H223" s="36">
        <f>SUBTOTAL(9,H215:H222)</f>
        <v>1190239.25</v>
      </c>
      <c r="I223" s="36">
        <f>SUBTOTAL(9,I215:I222)</f>
        <v>1184220</v>
      </c>
    </row>
    <row r="224" spans="1:9" ht="15" thickTop="1" x14ac:dyDescent="0.2">
      <c r="A224" s="69"/>
      <c r="B224" s="69"/>
      <c r="C224" s="70"/>
      <c r="D224" s="69"/>
      <c r="E224" s="71"/>
      <c r="F224" s="71"/>
      <c r="G224" s="73"/>
      <c r="H224" s="73"/>
      <c r="I224" s="73"/>
    </row>
    <row r="225" spans="1:9" ht="15" x14ac:dyDescent="0.25">
      <c r="A225" s="7"/>
      <c r="B225" s="7"/>
      <c r="C225" s="8"/>
      <c r="D225" s="9" t="s">
        <v>154</v>
      </c>
      <c r="E225" s="10"/>
      <c r="F225" s="10"/>
      <c r="G225" s="11"/>
      <c r="H225" s="11"/>
      <c r="I225" s="11"/>
    </row>
    <row r="226" spans="1:9" x14ac:dyDescent="0.2">
      <c r="A226" s="37"/>
      <c r="B226" s="37"/>
      <c r="C226" s="38"/>
      <c r="D226" s="42"/>
      <c r="E226" s="40"/>
      <c r="F226" s="40"/>
      <c r="G226" s="41"/>
      <c r="H226" s="41"/>
      <c r="I226" s="41"/>
    </row>
    <row r="227" spans="1:9" x14ac:dyDescent="0.2">
      <c r="A227" s="17">
        <v>110</v>
      </c>
      <c r="B227" s="17">
        <v>723000</v>
      </c>
      <c r="C227" s="307" t="s">
        <v>155</v>
      </c>
      <c r="D227" s="17" t="s">
        <v>156</v>
      </c>
      <c r="E227" s="18">
        <v>0</v>
      </c>
      <c r="F227" s="74" t="e">
        <f>+I227/E227</f>
        <v>#DIV/0!</v>
      </c>
      <c r="G227" s="20">
        <v>0</v>
      </c>
      <c r="H227" s="20">
        <v>0</v>
      </c>
      <c r="I227" s="20">
        <v>0</v>
      </c>
    </row>
    <row r="228" spans="1:9" x14ac:dyDescent="0.2">
      <c r="A228" s="26">
        <v>780</v>
      </c>
      <c r="B228" s="26">
        <v>723000</v>
      </c>
      <c r="C228" s="308"/>
      <c r="D228" s="26" t="s">
        <v>157</v>
      </c>
      <c r="E228" s="27"/>
      <c r="F228" s="27"/>
      <c r="G228" s="25">
        <v>40000</v>
      </c>
      <c r="H228" s="25">
        <v>30780</v>
      </c>
      <c r="I228" s="25">
        <v>40800</v>
      </c>
    </row>
    <row r="229" spans="1:9" x14ac:dyDescent="0.2">
      <c r="A229" s="26">
        <v>810</v>
      </c>
      <c r="B229" s="26">
        <v>723000</v>
      </c>
      <c r="C229" s="308"/>
      <c r="D229" s="26" t="s">
        <v>158</v>
      </c>
      <c r="E229" s="27"/>
      <c r="F229" s="27"/>
      <c r="G229" s="25">
        <v>307000</v>
      </c>
      <c r="H229" s="25">
        <v>284457</v>
      </c>
      <c r="I229" s="25">
        <v>313140</v>
      </c>
    </row>
    <row r="230" spans="1:9" x14ac:dyDescent="0.2">
      <c r="A230" s="44">
        <v>830</v>
      </c>
      <c r="B230" s="44">
        <v>724000</v>
      </c>
      <c r="C230" s="308"/>
      <c r="D230" s="44" t="s">
        <v>159</v>
      </c>
      <c r="E230" s="45"/>
      <c r="F230" s="45"/>
      <c r="G230" s="31">
        <v>401000</v>
      </c>
      <c r="H230" s="31">
        <v>401316</v>
      </c>
      <c r="I230" s="31">
        <v>409020</v>
      </c>
    </row>
    <row r="231" spans="1:9" ht="15" thickBot="1" x14ac:dyDescent="0.25">
      <c r="A231" s="32"/>
      <c r="B231" s="32"/>
      <c r="C231" s="309"/>
      <c r="D231" s="68" t="s">
        <v>160</v>
      </c>
      <c r="E231" s="34">
        <f>SUBTOTAL(9,E227:E230)</f>
        <v>0</v>
      </c>
      <c r="F231" s="35"/>
      <c r="G231" s="36">
        <f>SUBTOTAL(9,G227:G230)</f>
        <v>748000</v>
      </c>
      <c r="H231" s="36">
        <f>SUBTOTAL(9,H227:H230)</f>
        <v>716553</v>
      </c>
      <c r="I231" s="36">
        <f>SUBTOTAL(9,I227:I230)</f>
        <v>762960</v>
      </c>
    </row>
    <row r="232" spans="1:9" ht="15" thickTop="1" x14ac:dyDescent="0.2">
      <c r="A232" s="71"/>
      <c r="B232" s="71"/>
      <c r="C232" s="75"/>
      <c r="D232" s="71"/>
      <c r="E232" s="40"/>
      <c r="F232" s="40"/>
      <c r="G232" s="41"/>
      <c r="H232" s="41"/>
      <c r="I232" s="41"/>
    </row>
    <row r="233" spans="1:9" ht="15.75" thickBot="1" x14ac:dyDescent="0.3">
      <c r="A233" s="54"/>
      <c r="B233" s="54"/>
      <c r="C233" s="55"/>
      <c r="D233" s="56" t="s">
        <v>161</v>
      </c>
      <c r="E233" s="57">
        <f>SUBTOTAL(9,E195:E231)</f>
        <v>15.35</v>
      </c>
      <c r="F233" s="58"/>
      <c r="G233" s="59">
        <f>SUBTOTAL(9,G195:G231)</f>
        <v>4041000</v>
      </c>
      <c r="H233" s="59">
        <f>SUBTOTAL(9,H195:H231)</f>
        <v>3556503.2500000005</v>
      </c>
      <c r="I233" s="59">
        <f>SUBTOTAL(9,I195:I231)</f>
        <v>4093960</v>
      </c>
    </row>
    <row r="234" spans="1:9" ht="15" thickTop="1" x14ac:dyDescent="0.2">
      <c r="A234" s="37"/>
      <c r="B234" s="37"/>
      <c r="C234" s="38"/>
      <c r="D234" s="60"/>
      <c r="E234" s="40"/>
      <c r="F234" s="40"/>
      <c r="G234" s="41"/>
      <c r="H234" s="41"/>
      <c r="I234" s="41"/>
    </row>
    <row r="235" spans="1:9" ht="15" x14ac:dyDescent="0.25">
      <c r="A235" s="7"/>
      <c r="B235" s="7"/>
      <c r="C235" s="8"/>
      <c r="D235" s="9" t="s">
        <v>162</v>
      </c>
      <c r="E235" s="10"/>
      <c r="F235" s="10"/>
      <c r="G235" s="11"/>
      <c r="H235" s="11"/>
      <c r="I235" s="11"/>
    </row>
    <row r="236" spans="1:9" ht="15" x14ac:dyDescent="0.25">
      <c r="A236" s="7"/>
      <c r="B236" s="7"/>
      <c r="C236" s="8"/>
      <c r="D236" s="9" t="s">
        <v>163</v>
      </c>
      <c r="E236" s="10"/>
      <c r="F236" s="10"/>
      <c r="G236" s="11"/>
      <c r="H236" s="11"/>
      <c r="I236" s="11"/>
    </row>
    <row r="237" spans="1:9" x14ac:dyDescent="0.2">
      <c r="A237" s="37"/>
      <c r="B237" s="37"/>
      <c r="C237" s="38"/>
      <c r="D237" s="42"/>
      <c r="E237" s="40"/>
      <c r="F237" s="40"/>
      <c r="G237" s="41"/>
      <c r="H237" s="41"/>
      <c r="I237" s="41"/>
    </row>
    <row r="238" spans="1:9" x14ac:dyDescent="0.2">
      <c r="A238" s="17">
        <v>110</v>
      </c>
      <c r="B238" s="17">
        <v>731000</v>
      </c>
      <c r="C238" s="307" t="s">
        <v>164</v>
      </c>
      <c r="D238" s="17" t="s">
        <v>165</v>
      </c>
      <c r="E238" s="18">
        <v>9.73</v>
      </c>
      <c r="F238" s="19">
        <f>+I238/E238</f>
        <v>228992.49743062691</v>
      </c>
      <c r="G238" s="20">
        <v>2200000</v>
      </c>
      <c r="H238" s="20">
        <v>2136610.41</v>
      </c>
      <c r="I238" s="20">
        <v>2228097</v>
      </c>
    </row>
    <row r="239" spans="1:9" x14ac:dyDescent="0.2">
      <c r="A239" s="17">
        <v>310</v>
      </c>
      <c r="B239" s="17">
        <v>731000</v>
      </c>
      <c r="C239" s="308"/>
      <c r="D239" s="17" t="s">
        <v>166</v>
      </c>
      <c r="E239" s="18">
        <v>0.34499999999999997</v>
      </c>
      <c r="F239" s="19">
        <f>+I239/E239</f>
        <v>100521.73913043478</v>
      </c>
      <c r="G239" s="20">
        <v>34000</v>
      </c>
      <c r="H239" s="20">
        <v>33654.400000000001</v>
      </c>
      <c r="I239" s="20">
        <v>34680</v>
      </c>
    </row>
    <row r="240" spans="1:9" x14ac:dyDescent="0.2">
      <c r="A240" s="26">
        <v>431</v>
      </c>
      <c r="B240" s="26">
        <v>731000</v>
      </c>
      <c r="C240" s="308"/>
      <c r="D240" s="26" t="s">
        <v>167</v>
      </c>
      <c r="E240" s="27"/>
      <c r="F240" s="27"/>
      <c r="G240" s="25">
        <v>20000</v>
      </c>
      <c r="H240" s="25">
        <v>47737.33</v>
      </c>
      <c r="I240" s="25">
        <v>20400</v>
      </c>
    </row>
    <row r="241" spans="1:9" x14ac:dyDescent="0.2">
      <c r="A241" s="26">
        <v>440</v>
      </c>
      <c r="B241" s="26">
        <v>731000</v>
      </c>
      <c r="C241" s="308"/>
      <c r="D241" s="26" t="s">
        <v>168</v>
      </c>
      <c r="E241" s="27"/>
      <c r="F241" s="27"/>
      <c r="G241" s="25">
        <v>140000</v>
      </c>
      <c r="H241" s="25">
        <v>144437</v>
      </c>
      <c r="I241" s="25">
        <v>142800</v>
      </c>
    </row>
    <row r="242" spans="1:9" x14ac:dyDescent="0.2">
      <c r="A242" s="21">
        <v>470</v>
      </c>
      <c r="B242" s="21">
        <v>731000</v>
      </c>
      <c r="C242" s="308"/>
      <c r="D242" s="21" t="s">
        <v>169</v>
      </c>
      <c r="E242" s="22"/>
      <c r="F242" s="22"/>
      <c r="G242" s="25">
        <v>0</v>
      </c>
      <c r="H242" s="25">
        <v>2908.93</v>
      </c>
      <c r="I242" s="25">
        <v>0</v>
      </c>
    </row>
    <row r="243" spans="1:9" x14ac:dyDescent="0.2">
      <c r="A243" s="21">
        <v>521</v>
      </c>
      <c r="B243" s="21">
        <v>731000</v>
      </c>
      <c r="C243" s="308"/>
      <c r="D243" s="21" t="s">
        <v>13</v>
      </c>
      <c r="E243" s="22"/>
      <c r="F243" s="22"/>
      <c r="G243" s="25">
        <v>6000</v>
      </c>
      <c r="H243" s="25">
        <v>7990</v>
      </c>
      <c r="I243" s="25">
        <v>6120</v>
      </c>
    </row>
    <row r="244" spans="1:9" x14ac:dyDescent="0.2">
      <c r="A244" s="21">
        <v>522</v>
      </c>
      <c r="B244" s="21">
        <v>731000</v>
      </c>
      <c r="C244" s="308"/>
      <c r="D244" s="21" t="s">
        <v>170</v>
      </c>
      <c r="E244" s="22"/>
      <c r="F244" s="22"/>
      <c r="G244" s="25">
        <v>2000</v>
      </c>
      <c r="H244" s="25">
        <v>0</v>
      </c>
      <c r="I244" s="25">
        <v>2040</v>
      </c>
    </row>
    <row r="245" spans="1:9" x14ac:dyDescent="0.2">
      <c r="A245" s="21">
        <v>523</v>
      </c>
      <c r="B245" s="21">
        <v>731000</v>
      </c>
      <c r="C245" s="308"/>
      <c r="D245" s="21" t="s">
        <v>171</v>
      </c>
      <c r="E245" s="22"/>
      <c r="F245" s="22"/>
      <c r="G245" s="25">
        <v>2000</v>
      </c>
      <c r="H245" s="25">
        <v>1840</v>
      </c>
      <c r="I245" s="25">
        <v>2040</v>
      </c>
    </row>
    <row r="246" spans="1:9" x14ac:dyDescent="0.2">
      <c r="A246" s="21">
        <v>550</v>
      </c>
      <c r="B246" s="21">
        <v>731000</v>
      </c>
      <c r="C246" s="308"/>
      <c r="D246" s="21" t="s">
        <v>172</v>
      </c>
      <c r="E246" s="22"/>
      <c r="F246" s="22"/>
      <c r="G246" s="25">
        <v>20000</v>
      </c>
      <c r="H246" s="25">
        <v>12524</v>
      </c>
      <c r="I246" s="25">
        <v>20400</v>
      </c>
    </row>
    <row r="247" spans="1:9" x14ac:dyDescent="0.2">
      <c r="A247" s="21">
        <v>560</v>
      </c>
      <c r="B247" s="21">
        <v>731000</v>
      </c>
      <c r="C247" s="308"/>
      <c r="D247" s="21" t="s">
        <v>173</v>
      </c>
      <c r="E247" s="22"/>
      <c r="F247" s="22"/>
      <c r="G247" s="25">
        <v>90000</v>
      </c>
      <c r="H247" s="25">
        <v>83657.86</v>
      </c>
      <c r="I247" s="25">
        <v>91800</v>
      </c>
    </row>
    <row r="248" spans="1:9" x14ac:dyDescent="0.2">
      <c r="A248" s="26">
        <v>570</v>
      </c>
      <c r="B248" s="26">
        <v>731000</v>
      </c>
      <c r="C248" s="308"/>
      <c r="D248" s="26" t="s">
        <v>55</v>
      </c>
      <c r="E248" s="27"/>
      <c r="F248" s="27"/>
      <c r="G248" s="25">
        <v>10000</v>
      </c>
      <c r="H248" s="25">
        <v>3475</v>
      </c>
      <c r="I248" s="25">
        <v>10200</v>
      </c>
    </row>
    <row r="249" spans="1:9" x14ac:dyDescent="0.2">
      <c r="A249" s="21">
        <v>720</v>
      </c>
      <c r="B249" s="21">
        <v>731000</v>
      </c>
      <c r="C249" s="308"/>
      <c r="D249" s="21" t="s">
        <v>125</v>
      </c>
      <c r="E249" s="22"/>
      <c r="F249" s="22"/>
      <c r="G249" s="25">
        <v>5000</v>
      </c>
      <c r="H249" s="25">
        <v>800</v>
      </c>
      <c r="I249" s="25">
        <v>5100</v>
      </c>
    </row>
    <row r="250" spans="1:9" x14ac:dyDescent="0.2">
      <c r="A250" s="21">
        <v>750</v>
      </c>
      <c r="B250" s="21">
        <v>731000</v>
      </c>
      <c r="C250" s="308"/>
      <c r="D250" s="21" t="s">
        <v>174</v>
      </c>
      <c r="E250" s="22"/>
      <c r="F250" s="22"/>
      <c r="G250" s="25">
        <v>140000</v>
      </c>
      <c r="H250" s="25">
        <v>138669</v>
      </c>
      <c r="I250" s="25">
        <v>142800</v>
      </c>
    </row>
    <row r="251" spans="1:9" x14ac:dyDescent="0.2">
      <c r="A251" s="21">
        <v>780</v>
      </c>
      <c r="B251" s="21">
        <v>731000</v>
      </c>
      <c r="C251" s="308"/>
      <c r="D251" s="21" t="s">
        <v>19</v>
      </c>
      <c r="E251" s="22"/>
      <c r="F251" s="22"/>
      <c r="G251" s="25">
        <v>30000</v>
      </c>
      <c r="H251" s="25">
        <v>9159</v>
      </c>
      <c r="I251" s="25">
        <v>30600</v>
      </c>
    </row>
    <row r="252" spans="1:9" x14ac:dyDescent="0.2">
      <c r="A252" s="28">
        <v>950</v>
      </c>
      <c r="B252" s="28">
        <v>731000</v>
      </c>
      <c r="C252" s="308"/>
      <c r="D252" s="28" t="s">
        <v>175</v>
      </c>
      <c r="E252" s="29"/>
      <c r="F252" s="29"/>
      <c r="G252" s="31">
        <v>450000</v>
      </c>
      <c r="H252" s="31">
        <v>323652.49</v>
      </c>
      <c r="I252" s="31">
        <v>459000</v>
      </c>
    </row>
    <row r="253" spans="1:9" ht="15" thickBot="1" x14ac:dyDescent="0.25">
      <c r="A253" s="32"/>
      <c r="B253" s="32"/>
      <c r="C253" s="309"/>
      <c r="D253" s="33" t="s">
        <v>163</v>
      </c>
      <c r="E253" s="34">
        <f>SUBTOTAL(9,E238:E252)</f>
        <v>10.075000000000001</v>
      </c>
      <c r="F253" s="35"/>
      <c r="G253" s="36">
        <f>SUBTOTAL(9,G238:G252)</f>
        <v>3149000</v>
      </c>
      <c r="H253" s="36">
        <f>SUBTOTAL(9,H238:H252)</f>
        <v>2947115.42</v>
      </c>
      <c r="I253" s="36">
        <f>SUBTOTAL(9,I238:I252)</f>
        <v>3196077</v>
      </c>
    </row>
    <row r="254" spans="1:9" ht="15" thickTop="1" x14ac:dyDescent="0.2">
      <c r="A254" s="37"/>
      <c r="B254" s="37"/>
      <c r="C254" s="38"/>
      <c r="D254" s="39"/>
      <c r="E254" s="40"/>
      <c r="F254" s="40"/>
      <c r="G254" s="41"/>
      <c r="H254" s="41"/>
      <c r="I254" s="41"/>
    </row>
    <row r="255" spans="1:9" ht="15.75" thickBot="1" x14ac:dyDescent="0.3">
      <c r="A255" s="54"/>
      <c r="B255" s="54"/>
      <c r="C255" s="55"/>
      <c r="D255" s="56" t="s">
        <v>176</v>
      </c>
      <c r="E255" s="57">
        <f>SUBTOTAL(9,E238:E253)</f>
        <v>10.075000000000001</v>
      </c>
      <c r="F255" s="58"/>
      <c r="G255" s="36">
        <f>SUBTOTAL(9,G238:G253)</f>
        <v>3149000</v>
      </c>
      <c r="H255" s="36">
        <f>SUBTOTAL(9,H238:H253)</f>
        <v>2947115.42</v>
      </c>
      <c r="I255" s="36">
        <f>SUBTOTAL(9,I238:I253)</f>
        <v>3196077</v>
      </c>
    </row>
    <row r="256" spans="1:9" ht="15" thickTop="1" x14ac:dyDescent="0.2">
      <c r="A256" s="37"/>
      <c r="B256" s="37"/>
      <c r="C256" s="38"/>
      <c r="D256" s="60"/>
      <c r="E256" s="40"/>
      <c r="F256" s="40"/>
      <c r="G256" s="41"/>
      <c r="H256" s="41"/>
      <c r="I256" s="41"/>
    </row>
    <row r="257" spans="1:9" ht="15" x14ac:dyDescent="0.25">
      <c r="A257" s="7"/>
      <c r="B257" s="7"/>
      <c r="C257" s="8"/>
      <c r="D257" s="9" t="s">
        <v>177</v>
      </c>
      <c r="E257" s="10"/>
      <c r="F257" s="10"/>
      <c r="G257" s="11"/>
      <c r="H257" s="11"/>
      <c r="I257" s="11"/>
    </row>
    <row r="258" spans="1:9" ht="15" x14ac:dyDescent="0.25">
      <c r="A258" s="7"/>
      <c r="B258" s="76"/>
      <c r="C258" s="77"/>
      <c r="D258" s="9" t="s">
        <v>178</v>
      </c>
      <c r="E258" s="10"/>
      <c r="F258" s="10"/>
      <c r="G258" s="11"/>
      <c r="H258" s="11"/>
      <c r="I258" s="11"/>
    </row>
    <row r="259" spans="1:9" x14ac:dyDescent="0.2">
      <c r="A259" s="37"/>
      <c r="B259" s="37"/>
      <c r="C259" s="38"/>
      <c r="D259" s="42"/>
      <c r="E259" s="40"/>
      <c r="F259" s="40"/>
      <c r="G259" s="41"/>
      <c r="H259" s="41"/>
      <c r="I259" s="41"/>
    </row>
    <row r="260" spans="1:9" x14ac:dyDescent="0.2">
      <c r="A260" s="17">
        <v>110</v>
      </c>
      <c r="B260" s="17">
        <v>742000</v>
      </c>
      <c r="C260" s="307" t="s">
        <v>178</v>
      </c>
      <c r="D260" s="17" t="s">
        <v>179</v>
      </c>
      <c r="E260" s="18">
        <v>1</v>
      </c>
      <c r="F260" s="19">
        <f>+I260/E260</f>
        <v>120360</v>
      </c>
      <c r="G260" s="20">
        <v>118000</v>
      </c>
      <c r="H260" s="20">
        <v>116189.14</v>
      </c>
      <c r="I260" s="20">
        <v>120360</v>
      </c>
    </row>
    <row r="261" spans="1:9" x14ac:dyDescent="0.2">
      <c r="A261" s="17">
        <v>310</v>
      </c>
      <c r="B261" s="17">
        <v>742000</v>
      </c>
      <c r="C261" s="308"/>
      <c r="D261" s="17" t="s">
        <v>180</v>
      </c>
      <c r="E261" s="18">
        <v>1.0960000000000001</v>
      </c>
      <c r="F261" s="19">
        <f>+I261/E261</f>
        <v>58631.386861313862</v>
      </c>
      <c r="G261" s="20">
        <v>63000</v>
      </c>
      <c r="H261" s="20">
        <v>62712.1</v>
      </c>
      <c r="I261" s="20">
        <v>64260</v>
      </c>
    </row>
    <row r="262" spans="1:9" x14ac:dyDescent="0.2">
      <c r="A262" s="26">
        <v>431</v>
      </c>
      <c r="B262" s="26">
        <v>742000</v>
      </c>
      <c r="C262" s="308"/>
      <c r="D262" s="26" t="s">
        <v>181</v>
      </c>
      <c r="E262" s="27"/>
      <c r="F262" s="27"/>
      <c r="G262" s="25">
        <v>57000</v>
      </c>
      <c r="H262" s="25">
        <v>45263.360000000001</v>
      </c>
      <c r="I262" s="25">
        <v>58140</v>
      </c>
    </row>
    <row r="263" spans="1:9" x14ac:dyDescent="0.2">
      <c r="A263" s="26">
        <v>432</v>
      </c>
      <c r="B263" s="26">
        <v>742000</v>
      </c>
      <c r="C263" s="308"/>
      <c r="D263" s="26" t="s">
        <v>182</v>
      </c>
      <c r="E263" s="27"/>
      <c r="F263" s="27"/>
      <c r="G263" s="25">
        <v>5000</v>
      </c>
      <c r="H263" s="25">
        <v>0</v>
      </c>
      <c r="I263" s="25">
        <v>5100</v>
      </c>
    </row>
    <row r="264" spans="1:9" x14ac:dyDescent="0.2">
      <c r="A264" s="26">
        <v>440</v>
      </c>
      <c r="B264" s="26">
        <v>742000</v>
      </c>
      <c r="C264" s="308"/>
      <c r="D264" s="26" t="s">
        <v>183</v>
      </c>
      <c r="E264" s="27"/>
      <c r="F264" s="27"/>
      <c r="G264" s="25">
        <v>352000</v>
      </c>
      <c r="H264" s="25">
        <v>341139</v>
      </c>
      <c r="I264" s="25">
        <v>359040</v>
      </c>
    </row>
    <row r="265" spans="1:9" x14ac:dyDescent="0.2">
      <c r="A265" s="26">
        <v>531</v>
      </c>
      <c r="B265" s="26">
        <v>742000</v>
      </c>
      <c r="C265" s="308"/>
      <c r="D265" s="47" t="s">
        <v>184</v>
      </c>
      <c r="E265" s="27"/>
      <c r="F265" s="27"/>
      <c r="G265" s="25">
        <v>10000</v>
      </c>
      <c r="H265" s="25">
        <v>9420.48</v>
      </c>
      <c r="I265" s="25">
        <v>10200</v>
      </c>
    </row>
    <row r="266" spans="1:9" x14ac:dyDescent="0.2">
      <c r="A266" s="26">
        <v>532</v>
      </c>
      <c r="B266" s="26">
        <v>742000</v>
      </c>
      <c r="C266" s="308"/>
      <c r="D266" s="47" t="s">
        <v>185</v>
      </c>
      <c r="E266" s="27"/>
      <c r="F266" s="27"/>
      <c r="G266" s="25">
        <v>0</v>
      </c>
      <c r="H266" s="25">
        <v>1540</v>
      </c>
      <c r="I266" s="25">
        <v>0</v>
      </c>
    </row>
    <row r="267" spans="1:9" x14ac:dyDescent="0.2">
      <c r="A267" s="26">
        <v>533</v>
      </c>
      <c r="B267" s="26">
        <v>742000</v>
      </c>
      <c r="C267" s="308"/>
      <c r="D267" s="47" t="s">
        <v>186</v>
      </c>
      <c r="E267" s="27"/>
      <c r="F267" s="27"/>
      <c r="G267" s="25">
        <v>10000</v>
      </c>
      <c r="H267" s="25">
        <v>8092.64</v>
      </c>
      <c r="I267" s="25">
        <v>10200</v>
      </c>
    </row>
    <row r="268" spans="1:9" x14ac:dyDescent="0.2">
      <c r="A268" s="26">
        <v>540</v>
      </c>
      <c r="B268" s="26">
        <v>742000</v>
      </c>
      <c r="C268" s="308"/>
      <c r="D268" s="26" t="s">
        <v>187</v>
      </c>
      <c r="E268" s="27"/>
      <c r="F268" s="27"/>
      <c r="G268" s="25">
        <v>4000</v>
      </c>
      <c r="H268" s="25">
        <v>936.24</v>
      </c>
      <c r="I268" s="25">
        <v>4080</v>
      </c>
    </row>
    <row r="269" spans="1:9" x14ac:dyDescent="0.2">
      <c r="A269" s="21">
        <v>720</v>
      </c>
      <c r="B269" s="21">
        <v>742000</v>
      </c>
      <c r="C269" s="308"/>
      <c r="D269" s="21" t="s">
        <v>71</v>
      </c>
      <c r="E269" s="22"/>
      <c r="F269" s="22"/>
      <c r="G269" s="25">
        <v>2000</v>
      </c>
      <c r="H269" s="25">
        <v>0</v>
      </c>
      <c r="I269" s="25">
        <v>2040</v>
      </c>
    </row>
    <row r="270" spans="1:9" x14ac:dyDescent="0.2">
      <c r="A270" s="21">
        <v>750</v>
      </c>
      <c r="B270" s="21">
        <v>742000</v>
      </c>
      <c r="C270" s="308"/>
      <c r="D270" s="21" t="s">
        <v>72</v>
      </c>
      <c r="E270" s="22"/>
      <c r="F270" s="22"/>
      <c r="G270" s="25">
        <v>131000</v>
      </c>
      <c r="H270" s="25">
        <v>0</v>
      </c>
      <c r="I270" s="25">
        <v>133620</v>
      </c>
    </row>
    <row r="271" spans="1:9" x14ac:dyDescent="0.2">
      <c r="A271" s="28">
        <v>780</v>
      </c>
      <c r="B271" s="28">
        <v>742000</v>
      </c>
      <c r="C271" s="308"/>
      <c r="D271" s="28" t="s">
        <v>19</v>
      </c>
      <c r="E271" s="29"/>
      <c r="F271" s="29"/>
      <c r="G271" s="31">
        <v>1000</v>
      </c>
      <c r="H271" s="31">
        <v>4102</v>
      </c>
      <c r="I271" s="31">
        <v>1020</v>
      </c>
    </row>
    <row r="272" spans="1:9" ht="15" thickBot="1" x14ac:dyDescent="0.25">
      <c r="A272" s="32"/>
      <c r="B272" s="78"/>
      <c r="C272" s="309"/>
      <c r="D272" s="33" t="s">
        <v>178</v>
      </c>
      <c r="E272" s="34">
        <f>SUBTOTAL(9,E260:E271)</f>
        <v>2.0960000000000001</v>
      </c>
      <c r="F272" s="35"/>
      <c r="G272" s="36">
        <f>SUBTOTAL(9,G260:G271)</f>
        <v>753000</v>
      </c>
      <c r="H272" s="36">
        <f>SUBTOTAL(9,H260:H271)</f>
        <v>589394.96</v>
      </c>
      <c r="I272" s="36">
        <f>SUBTOTAL(9,I260:I271)</f>
        <v>768060</v>
      </c>
    </row>
    <row r="273" spans="1:9" ht="15" thickTop="1" x14ac:dyDescent="0.2">
      <c r="A273" s="71"/>
      <c r="B273" s="71"/>
      <c r="C273" s="75"/>
      <c r="D273" s="71"/>
      <c r="E273" s="40"/>
      <c r="F273" s="40"/>
      <c r="G273" s="41"/>
      <c r="H273" s="41"/>
      <c r="I273" s="41"/>
    </row>
    <row r="274" spans="1:9" ht="15" x14ac:dyDescent="0.25">
      <c r="A274" s="7"/>
      <c r="B274" s="7"/>
      <c r="C274" s="8"/>
      <c r="D274" s="9" t="s">
        <v>188</v>
      </c>
      <c r="E274" s="10"/>
      <c r="F274" s="10"/>
      <c r="G274" s="11"/>
      <c r="H274" s="11"/>
      <c r="I274" s="11"/>
    </row>
    <row r="275" spans="1:9" x14ac:dyDescent="0.2">
      <c r="A275" s="37"/>
      <c r="B275" s="37"/>
      <c r="C275" s="38"/>
      <c r="D275" s="42"/>
      <c r="E275" s="40"/>
      <c r="F275" s="40"/>
      <c r="G275" s="41"/>
      <c r="H275" s="41"/>
      <c r="I275" s="41"/>
    </row>
    <row r="276" spans="1:9" x14ac:dyDescent="0.2">
      <c r="A276" s="17">
        <v>310</v>
      </c>
      <c r="B276" s="17">
        <v>742200</v>
      </c>
      <c r="C276" s="307" t="s">
        <v>188</v>
      </c>
      <c r="D276" s="17" t="s">
        <v>189</v>
      </c>
      <c r="E276" s="79">
        <v>0</v>
      </c>
      <c r="F276" s="74" t="e">
        <f>+I276/E276</f>
        <v>#DIV/0!</v>
      </c>
      <c r="G276" s="20">
        <v>34000</v>
      </c>
      <c r="H276" s="20">
        <v>33459.15</v>
      </c>
      <c r="I276" s="20">
        <v>34680</v>
      </c>
    </row>
    <row r="277" spans="1:9" x14ac:dyDescent="0.2">
      <c r="A277" s="21">
        <v>720</v>
      </c>
      <c r="B277" s="21">
        <v>742200</v>
      </c>
      <c r="C277" s="308"/>
      <c r="D277" s="21" t="s">
        <v>190</v>
      </c>
      <c r="E277" s="22"/>
      <c r="F277" s="22"/>
      <c r="G277" s="25">
        <v>15000</v>
      </c>
      <c r="H277" s="25">
        <v>0</v>
      </c>
      <c r="I277" s="25">
        <v>15300</v>
      </c>
    </row>
    <row r="278" spans="1:9" x14ac:dyDescent="0.2">
      <c r="A278" s="28">
        <v>750</v>
      </c>
      <c r="B278" s="28">
        <v>742200</v>
      </c>
      <c r="C278" s="308"/>
      <c r="D278" s="28" t="s">
        <v>191</v>
      </c>
      <c r="E278" s="29"/>
      <c r="F278" s="29"/>
      <c r="G278" s="31">
        <v>370000</v>
      </c>
      <c r="H278" s="31">
        <v>379031</v>
      </c>
      <c r="I278" s="31">
        <v>377400</v>
      </c>
    </row>
    <row r="279" spans="1:9" ht="15" thickBot="1" x14ac:dyDescent="0.25">
      <c r="A279" s="32"/>
      <c r="B279" s="32"/>
      <c r="C279" s="309"/>
      <c r="D279" s="33" t="s">
        <v>188</v>
      </c>
      <c r="E279" s="34">
        <f>SUBTOTAL(9,E276:E278)</f>
        <v>0</v>
      </c>
      <c r="F279" s="35"/>
      <c r="G279" s="36">
        <f>SUBTOTAL(9,G276:G278)</f>
        <v>419000</v>
      </c>
      <c r="H279" s="36">
        <f>SUBTOTAL(9,H276:H278)</f>
        <v>412490.15</v>
      </c>
      <c r="I279" s="36">
        <f>SUBTOTAL(9,I276:I278)</f>
        <v>427380</v>
      </c>
    </row>
    <row r="280" spans="1:9" ht="15" thickTop="1" x14ac:dyDescent="0.2">
      <c r="A280" s="37"/>
      <c r="B280" s="37"/>
      <c r="C280" s="38"/>
      <c r="D280" s="39"/>
      <c r="E280" s="40"/>
      <c r="F280" s="40"/>
      <c r="G280" s="41"/>
      <c r="H280" s="41"/>
      <c r="I280" s="41"/>
    </row>
    <row r="281" spans="1:9" ht="15" x14ac:dyDescent="0.25">
      <c r="A281" s="7"/>
      <c r="B281" s="7"/>
      <c r="C281" s="8"/>
      <c r="D281" s="9" t="s">
        <v>192</v>
      </c>
      <c r="E281" s="10"/>
      <c r="F281" s="10"/>
      <c r="G281" s="11"/>
      <c r="H281" s="11"/>
      <c r="I281" s="11"/>
    </row>
    <row r="282" spans="1:9" x14ac:dyDescent="0.2">
      <c r="A282" s="37"/>
      <c r="B282" s="37"/>
      <c r="C282" s="38"/>
      <c r="D282" s="42"/>
      <c r="E282" s="40"/>
      <c r="F282" s="40"/>
      <c r="G282" s="41"/>
      <c r="H282" s="41"/>
      <c r="I282" s="41"/>
    </row>
    <row r="283" spans="1:9" x14ac:dyDescent="0.2">
      <c r="A283" s="17">
        <v>110</v>
      </c>
      <c r="B283" s="17">
        <v>743000</v>
      </c>
      <c r="C283" s="307" t="s">
        <v>193</v>
      </c>
      <c r="D283" s="17" t="s">
        <v>194</v>
      </c>
      <c r="E283" s="18">
        <v>0.5</v>
      </c>
      <c r="F283" s="19">
        <f>+I283/E283</f>
        <v>189720</v>
      </c>
      <c r="G283" s="20">
        <v>93000</v>
      </c>
      <c r="H283" s="20">
        <v>92080.04</v>
      </c>
      <c r="I283" s="20">
        <v>94860</v>
      </c>
    </row>
    <row r="284" spans="1:9" x14ac:dyDescent="0.2">
      <c r="A284" s="26">
        <v>540</v>
      </c>
      <c r="B284" s="26">
        <v>743000</v>
      </c>
      <c r="C284" s="308"/>
      <c r="D284" s="26" t="s">
        <v>195</v>
      </c>
      <c r="E284" s="27"/>
      <c r="F284" s="27"/>
      <c r="G284" s="25">
        <v>2000</v>
      </c>
      <c r="H284" s="25">
        <v>0</v>
      </c>
      <c r="I284" s="25">
        <v>2040</v>
      </c>
    </row>
    <row r="285" spans="1:9" x14ac:dyDescent="0.2">
      <c r="A285" s="21">
        <v>750</v>
      </c>
      <c r="B285" s="21">
        <v>743000</v>
      </c>
      <c r="C285" s="308"/>
      <c r="D285" s="21" t="s">
        <v>72</v>
      </c>
      <c r="E285" s="22"/>
      <c r="F285" s="22"/>
      <c r="G285" s="25">
        <v>300000</v>
      </c>
      <c r="H285" s="25">
        <v>30934.59</v>
      </c>
      <c r="I285" s="25">
        <v>306000</v>
      </c>
    </row>
    <row r="286" spans="1:9" x14ac:dyDescent="0.2">
      <c r="A286" s="44">
        <v>770</v>
      </c>
      <c r="B286" s="44">
        <v>743000</v>
      </c>
      <c r="C286" s="308"/>
      <c r="D286" s="44" t="s">
        <v>196</v>
      </c>
      <c r="E286" s="45"/>
      <c r="F286" s="45"/>
      <c r="G286" s="31">
        <v>1050000</v>
      </c>
      <c r="H286" s="31">
        <v>1224635.21</v>
      </c>
      <c r="I286" s="31">
        <v>1071000</v>
      </c>
    </row>
    <row r="287" spans="1:9" ht="15" thickBot="1" x14ac:dyDescent="0.25">
      <c r="A287" s="32"/>
      <c r="B287" s="32"/>
      <c r="C287" s="309"/>
      <c r="D287" s="33" t="s">
        <v>192</v>
      </c>
      <c r="E287" s="34">
        <f>SUBTOTAL(9,E283:E286)</f>
        <v>0.5</v>
      </c>
      <c r="F287" s="35"/>
      <c r="G287" s="36">
        <f>SUBTOTAL(9,G283:G286)</f>
        <v>1445000</v>
      </c>
      <c r="H287" s="36">
        <f>SUBTOTAL(9,H283:H286)</f>
        <v>1347649.8399999999</v>
      </c>
      <c r="I287" s="36">
        <f>SUBTOTAL(9,I283:I286)</f>
        <v>1473900</v>
      </c>
    </row>
    <row r="288" spans="1:9" ht="15" thickTop="1" x14ac:dyDescent="0.2">
      <c r="A288" s="37"/>
      <c r="B288" s="37"/>
      <c r="C288" s="38"/>
      <c r="D288" s="39"/>
      <c r="E288" s="40"/>
      <c r="F288" s="40"/>
      <c r="G288" s="41"/>
      <c r="H288" s="41"/>
      <c r="I288" s="41"/>
    </row>
    <row r="289" spans="1:9" ht="15" x14ac:dyDescent="0.25">
      <c r="A289" s="7"/>
      <c r="B289" s="7"/>
      <c r="C289" s="8"/>
      <c r="D289" s="9" t="s">
        <v>197</v>
      </c>
      <c r="E289" s="10"/>
      <c r="F289" s="10"/>
      <c r="G289" s="11"/>
      <c r="H289" s="11"/>
      <c r="I289" s="11"/>
    </row>
    <row r="290" spans="1:9" x14ac:dyDescent="0.2">
      <c r="A290" s="37"/>
      <c r="B290" s="37"/>
      <c r="C290" s="38"/>
      <c r="D290" s="42"/>
      <c r="E290" s="40"/>
      <c r="F290" s="40"/>
      <c r="G290" s="41"/>
      <c r="H290" s="41"/>
      <c r="I290" s="41"/>
    </row>
    <row r="291" spans="1:9" x14ac:dyDescent="0.2">
      <c r="A291" s="17">
        <v>110</v>
      </c>
      <c r="B291" s="17">
        <v>744000</v>
      </c>
      <c r="C291" s="307" t="s">
        <v>197</v>
      </c>
      <c r="D291" s="17" t="s">
        <v>198</v>
      </c>
      <c r="E291" s="18">
        <v>1.2</v>
      </c>
      <c r="F291" s="19">
        <f>+I291/E291</f>
        <v>101150</v>
      </c>
      <c r="G291" s="20">
        <v>119000</v>
      </c>
      <c r="H291" s="20">
        <v>118478.61</v>
      </c>
      <c r="I291" s="20">
        <v>121380</v>
      </c>
    </row>
    <row r="292" spans="1:9" x14ac:dyDescent="0.2">
      <c r="A292" s="26">
        <v>420</v>
      </c>
      <c r="B292" s="26">
        <v>744000</v>
      </c>
      <c r="C292" s="308"/>
      <c r="D292" s="26" t="s">
        <v>63</v>
      </c>
      <c r="E292" s="27"/>
      <c r="F292" s="27"/>
      <c r="G292" s="25">
        <v>6000</v>
      </c>
      <c r="H292" s="25">
        <v>0</v>
      </c>
      <c r="I292" s="25">
        <v>6120</v>
      </c>
    </row>
    <row r="293" spans="1:9" x14ac:dyDescent="0.2">
      <c r="A293" s="26">
        <v>431</v>
      </c>
      <c r="B293" s="26">
        <v>744000</v>
      </c>
      <c r="C293" s="308"/>
      <c r="D293" s="26" t="s">
        <v>26</v>
      </c>
      <c r="E293" s="27"/>
      <c r="F293" s="27"/>
      <c r="G293" s="25">
        <v>16000</v>
      </c>
      <c r="H293" s="25">
        <v>19522.310000000001</v>
      </c>
      <c r="I293" s="25">
        <v>16320</v>
      </c>
    </row>
    <row r="294" spans="1:9" x14ac:dyDescent="0.2">
      <c r="A294" s="26">
        <v>432</v>
      </c>
      <c r="B294" s="26">
        <v>744000</v>
      </c>
      <c r="C294" s="308"/>
      <c r="D294" s="26" t="s">
        <v>65</v>
      </c>
      <c r="E294" s="27"/>
      <c r="F294" s="27"/>
      <c r="G294" s="25">
        <v>3000</v>
      </c>
      <c r="H294" s="25">
        <v>2226.4299999999998</v>
      </c>
      <c r="I294" s="25">
        <v>3060</v>
      </c>
    </row>
    <row r="295" spans="1:9" x14ac:dyDescent="0.2">
      <c r="A295" s="26">
        <v>434</v>
      </c>
      <c r="B295" s="26">
        <v>744000</v>
      </c>
      <c r="C295" s="308"/>
      <c r="D295" s="26" t="s">
        <v>199</v>
      </c>
      <c r="E295" s="27"/>
      <c r="F295" s="27"/>
      <c r="G295" s="25">
        <v>80000</v>
      </c>
      <c r="H295" s="25">
        <v>68400</v>
      </c>
      <c r="I295" s="25">
        <v>81600</v>
      </c>
    </row>
    <row r="296" spans="1:9" x14ac:dyDescent="0.2">
      <c r="A296" s="26">
        <v>470</v>
      </c>
      <c r="B296" s="26">
        <v>744000</v>
      </c>
      <c r="C296" s="308"/>
      <c r="D296" s="26" t="s">
        <v>200</v>
      </c>
      <c r="E296" s="27"/>
      <c r="F296" s="27"/>
      <c r="G296" s="25">
        <v>5000</v>
      </c>
      <c r="H296" s="25">
        <v>468</v>
      </c>
      <c r="I296" s="25">
        <v>5100</v>
      </c>
    </row>
    <row r="297" spans="1:9" x14ac:dyDescent="0.2">
      <c r="A297" s="26">
        <v>480</v>
      </c>
      <c r="B297" s="26">
        <v>744000</v>
      </c>
      <c r="C297" s="308"/>
      <c r="D297" s="47" t="s">
        <v>28</v>
      </c>
      <c r="E297" s="27"/>
      <c r="F297" s="27"/>
      <c r="G297" s="25">
        <v>0</v>
      </c>
      <c r="H297" s="25">
        <v>1841</v>
      </c>
      <c r="I297" s="25">
        <v>0</v>
      </c>
    </row>
    <row r="298" spans="1:9" x14ac:dyDescent="0.2">
      <c r="A298" s="26">
        <v>540</v>
      </c>
      <c r="B298" s="26">
        <v>744000</v>
      </c>
      <c r="C298" s="308"/>
      <c r="D298" s="26" t="s">
        <v>201</v>
      </c>
      <c r="E298" s="27"/>
      <c r="F298" s="27"/>
      <c r="G298" s="25">
        <v>2000</v>
      </c>
      <c r="H298" s="25">
        <v>1751.59</v>
      </c>
      <c r="I298" s="25">
        <v>2040</v>
      </c>
    </row>
    <row r="299" spans="1:9" x14ac:dyDescent="0.2">
      <c r="A299" s="26">
        <v>750</v>
      </c>
      <c r="B299" s="26">
        <v>744000</v>
      </c>
      <c r="C299" s="308"/>
      <c r="D299" s="26" t="s">
        <v>202</v>
      </c>
      <c r="E299" s="27"/>
      <c r="F299" s="27"/>
      <c r="G299" s="25">
        <v>5000</v>
      </c>
      <c r="H299" s="25">
        <v>49505.78</v>
      </c>
      <c r="I299" s="25">
        <v>5100</v>
      </c>
    </row>
    <row r="300" spans="1:9" x14ac:dyDescent="0.2">
      <c r="A300" s="28">
        <v>780</v>
      </c>
      <c r="B300" s="28">
        <v>744000</v>
      </c>
      <c r="C300" s="308"/>
      <c r="D300" s="28" t="s">
        <v>203</v>
      </c>
      <c r="E300" s="29"/>
      <c r="F300" s="29"/>
      <c r="G300" s="31">
        <v>50000</v>
      </c>
      <c r="H300" s="31">
        <v>19974</v>
      </c>
      <c r="I300" s="31">
        <v>51000</v>
      </c>
    </row>
    <row r="301" spans="1:9" ht="15" thickBot="1" x14ac:dyDescent="0.25">
      <c r="A301" s="32"/>
      <c r="B301" s="32"/>
      <c r="C301" s="309"/>
      <c r="D301" s="33" t="s">
        <v>197</v>
      </c>
      <c r="E301" s="34">
        <f>SUBTOTAL(9,E291:E300)</f>
        <v>1.2</v>
      </c>
      <c r="F301" s="35"/>
      <c r="G301" s="36">
        <f>SUBTOTAL(9,G291:G300)</f>
        <v>286000</v>
      </c>
      <c r="H301" s="36">
        <f>SUBTOTAL(9,H291:H300)</f>
        <v>282167.71999999997</v>
      </c>
      <c r="I301" s="36">
        <f>SUBTOTAL(9,I291:I300)</f>
        <v>291720</v>
      </c>
    </row>
    <row r="302" spans="1:9" ht="15" thickTop="1" x14ac:dyDescent="0.2">
      <c r="A302" s="37"/>
      <c r="B302" s="37"/>
      <c r="C302" s="38"/>
      <c r="D302" s="39"/>
      <c r="E302" s="40"/>
      <c r="F302" s="40"/>
      <c r="G302" s="41"/>
      <c r="H302" s="41"/>
      <c r="I302" s="41"/>
    </row>
    <row r="303" spans="1:9" ht="15" x14ac:dyDescent="0.25">
      <c r="A303" s="7"/>
      <c r="B303" s="7"/>
      <c r="C303" s="8"/>
      <c r="D303" s="9" t="s">
        <v>204</v>
      </c>
      <c r="E303" s="10"/>
      <c r="F303" s="10"/>
      <c r="G303" s="11"/>
      <c r="H303" s="11"/>
      <c r="I303" s="11"/>
    </row>
    <row r="304" spans="1:9" x14ac:dyDescent="0.2">
      <c r="A304" s="37"/>
      <c r="B304" s="37"/>
      <c r="C304" s="38"/>
      <c r="D304" s="42"/>
      <c r="E304" s="40"/>
      <c r="F304" s="40"/>
      <c r="G304" s="41"/>
      <c r="H304" s="41"/>
      <c r="I304" s="41"/>
    </row>
    <row r="305" spans="1:9" x14ac:dyDescent="0.2">
      <c r="A305" s="17">
        <v>110</v>
      </c>
      <c r="B305" s="17">
        <v>746000</v>
      </c>
      <c r="C305" s="307" t="s">
        <v>205</v>
      </c>
      <c r="D305" s="17" t="s">
        <v>206</v>
      </c>
      <c r="E305" s="18">
        <v>2</v>
      </c>
      <c r="F305" s="19">
        <f>+I305/E305</f>
        <v>131070</v>
      </c>
      <c r="G305" s="20">
        <v>257000</v>
      </c>
      <c r="H305" s="20">
        <v>245527.08</v>
      </c>
      <c r="I305" s="20">
        <v>262140</v>
      </c>
    </row>
    <row r="306" spans="1:9" x14ac:dyDescent="0.2">
      <c r="A306" s="17">
        <v>310</v>
      </c>
      <c r="B306" s="17">
        <v>746000</v>
      </c>
      <c r="C306" s="308"/>
      <c r="D306" s="17" t="s">
        <v>207</v>
      </c>
      <c r="E306" s="18">
        <v>0.7</v>
      </c>
      <c r="F306" s="19">
        <f>+I306/E306</f>
        <v>88885.71428571429</v>
      </c>
      <c r="G306" s="20">
        <v>61000</v>
      </c>
      <c r="H306" s="20">
        <v>60186.9</v>
      </c>
      <c r="I306" s="20">
        <v>62220</v>
      </c>
    </row>
    <row r="307" spans="1:9" x14ac:dyDescent="0.2">
      <c r="A307" s="21">
        <v>420</v>
      </c>
      <c r="B307" s="21">
        <v>746000</v>
      </c>
      <c r="C307" s="308"/>
      <c r="D307" s="21" t="s">
        <v>63</v>
      </c>
      <c r="E307" s="22"/>
      <c r="F307" s="22"/>
      <c r="G307" s="25">
        <v>0</v>
      </c>
      <c r="H307" s="25">
        <v>8363.85</v>
      </c>
      <c r="I307" s="25">
        <v>0</v>
      </c>
    </row>
    <row r="308" spans="1:9" x14ac:dyDescent="0.2">
      <c r="A308" s="26">
        <v>431</v>
      </c>
      <c r="B308" s="26">
        <v>746000</v>
      </c>
      <c r="C308" s="308"/>
      <c r="D308" s="26" t="s">
        <v>208</v>
      </c>
      <c r="E308" s="27"/>
      <c r="F308" s="27"/>
      <c r="G308" s="25">
        <v>12000</v>
      </c>
      <c r="H308" s="25">
        <v>19829.009999999998</v>
      </c>
      <c r="I308" s="25">
        <v>12240</v>
      </c>
    </row>
    <row r="309" spans="1:9" x14ac:dyDescent="0.2">
      <c r="A309" s="26">
        <v>432</v>
      </c>
      <c r="B309" s="26">
        <v>746000</v>
      </c>
      <c r="C309" s="308"/>
      <c r="D309" s="26" t="s">
        <v>209</v>
      </c>
      <c r="E309" s="27"/>
      <c r="F309" s="27"/>
      <c r="G309" s="25">
        <v>80000</v>
      </c>
      <c r="H309" s="25">
        <v>44761.83</v>
      </c>
      <c r="I309" s="25">
        <v>81600</v>
      </c>
    </row>
    <row r="310" spans="1:9" x14ac:dyDescent="0.2">
      <c r="A310" s="21">
        <v>720</v>
      </c>
      <c r="B310" s="21">
        <v>746000</v>
      </c>
      <c r="C310" s="308"/>
      <c r="D310" s="21" t="s">
        <v>71</v>
      </c>
      <c r="E310" s="22"/>
      <c r="F310" s="22"/>
      <c r="G310" s="25">
        <v>1000</v>
      </c>
      <c r="H310" s="25">
        <v>0</v>
      </c>
      <c r="I310" s="25">
        <v>1020</v>
      </c>
    </row>
    <row r="311" spans="1:9" x14ac:dyDescent="0.2">
      <c r="A311" s="28">
        <v>750</v>
      </c>
      <c r="B311" s="28">
        <v>746000</v>
      </c>
      <c r="C311" s="308"/>
      <c r="D311" s="28" t="s">
        <v>210</v>
      </c>
      <c r="E311" s="29"/>
      <c r="F311" s="29"/>
      <c r="G311" s="46">
        <v>72000</v>
      </c>
      <c r="H311" s="46">
        <v>61000</v>
      </c>
      <c r="I311" s="46">
        <v>73440</v>
      </c>
    </row>
    <row r="312" spans="1:9" ht="15" thickBot="1" x14ac:dyDescent="0.25">
      <c r="A312" s="32"/>
      <c r="B312" s="32"/>
      <c r="C312" s="309"/>
      <c r="D312" s="48" t="s">
        <v>204</v>
      </c>
      <c r="E312" s="34">
        <f>SUBTOTAL(9,E305:E311)</f>
        <v>2.7</v>
      </c>
      <c r="F312" s="35"/>
      <c r="G312" s="36">
        <f>SUBTOTAL(9,G305:G311)</f>
        <v>483000</v>
      </c>
      <c r="H312" s="36">
        <f>SUBTOTAL(9,H305:H311)</f>
        <v>439668.67</v>
      </c>
      <c r="I312" s="36">
        <f>SUBTOTAL(9,I305:I311)</f>
        <v>492660</v>
      </c>
    </row>
    <row r="313" spans="1:9" ht="15" thickTop="1" x14ac:dyDescent="0.2">
      <c r="A313" s="37"/>
      <c r="B313" s="37"/>
      <c r="C313" s="38"/>
      <c r="D313" s="39"/>
      <c r="E313" s="40"/>
      <c r="F313" s="40"/>
      <c r="G313" s="41"/>
      <c r="H313" s="41"/>
      <c r="I313" s="41"/>
    </row>
    <row r="314" spans="1:9" ht="15" x14ac:dyDescent="0.25">
      <c r="A314" s="7"/>
      <c r="B314" s="7"/>
      <c r="C314" s="8"/>
      <c r="D314" s="9" t="s">
        <v>211</v>
      </c>
      <c r="E314" s="10"/>
      <c r="F314" s="10"/>
      <c r="G314" s="11"/>
      <c r="H314" s="11"/>
      <c r="I314" s="11"/>
    </row>
    <row r="315" spans="1:9" x14ac:dyDescent="0.2">
      <c r="A315" s="37"/>
      <c r="B315" s="37"/>
      <c r="C315" s="38"/>
      <c r="D315" s="42"/>
      <c r="E315" s="40"/>
      <c r="F315" s="40"/>
      <c r="G315" s="41"/>
      <c r="H315" s="41"/>
      <c r="I315" s="41"/>
    </row>
    <row r="316" spans="1:9" x14ac:dyDescent="0.2">
      <c r="A316" s="17">
        <v>310</v>
      </c>
      <c r="B316" s="17">
        <v>748000</v>
      </c>
      <c r="C316" s="307" t="s">
        <v>212</v>
      </c>
      <c r="D316" s="17" t="s">
        <v>213</v>
      </c>
      <c r="E316" s="18">
        <v>0.38</v>
      </c>
      <c r="F316" s="19">
        <f>+I316/E316</f>
        <v>83210.526315789466</v>
      </c>
      <c r="G316" s="20">
        <v>31000</v>
      </c>
      <c r="H316" s="20">
        <v>30832.85</v>
      </c>
      <c r="I316" s="20">
        <v>31620</v>
      </c>
    </row>
    <row r="317" spans="1:9" x14ac:dyDescent="0.2">
      <c r="A317" s="26">
        <v>420</v>
      </c>
      <c r="B317" s="26">
        <v>748000</v>
      </c>
      <c r="C317" s="308"/>
      <c r="D317" s="26" t="s">
        <v>214</v>
      </c>
      <c r="E317" s="80"/>
      <c r="F317" s="81"/>
      <c r="G317" s="25">
        <v>100000</v>
      </c>
      <c r="H317" s="25">
        <v>2718.1</v>
      </c>
      <c r="I317" s="25">
        <v>102000</v>
      </c>
    </row>
    <row r="318" spans="1:9" x14ac:dyDescent="0.2">
      <c r="A318" s="26">
        <v>432</v>
      </c>
      <c r="B318" s="26">
        <v>748000</v>
      </c>
      <c r="C318" s="308"/>
      <c r="D318" s="26" t="s">
        <v>215</v>
      </c>
      <c r="E318" s="80"/>
      <c r="F318" s="81"/>
      <c r="G318" s="25">
        <v>18000</v>
      </c>
      <c r="H318" s="25">
        <v>20392.39</v>
      </c>
      <c r="I318" s="25">
        <v>18360</v>
      </c>
    </row>
    <row r="319" spans="1:9" x14ac:dyDescent="0.2">
      <c r="A319" s="44">
        <v>720</v>
      </c>
      <c r="B319" s="44">
        <v>748000</v>
      </c>
      <c r="C319" s="308"/>
      <c r="D319" t="s">
        <v>125</v>
      </c>
      <c r="E319" s="45"/>
      <c r="F319" s="45"/>
      <c r="G319" s="46">
        <v>0</v>
      </c>
      <c r="H319" s="46">
        <v>3002</v>
      </c>
      <c r="I319" s="46">
        <v>0</v>
      </c>
    </row>
    <row r="320" spans="1:9" x14ac:dyDescent="0.2">
      <c r="A320" s="44">
        <v>750</v>
      </c>
      <c r="B320" s="44">
        <v>748000</v>
      </c>
      <c r="C320" s="308"/>
      <c r="D320" s="44" t="s">
        <v>216</v>
      </c>
      <c r="E320" s="45"/>
      <c r="F320" s="45"/>
      <c r="G320" s="46">
        <v>420000</v>
      </c>
      <c r="H320" s="46">
        <v>455250</v>
      </c>
      <c r="I320" s="46">
        <v>428400</v>
      </c>
    </row>
    <row r="321" spans="1:9" ht="15" thickBot="1" x14ac:dyDescent="0.25">
      <c r="A321" s="32"/>
      <c r="B321" s="32"/>
      <c r="C321" s="309"/>
      <c r="D321" s="48" t="s">
        <v>211</v>
      </c>
      <c r="E321" s="34">
        <f>SUBTOTAL(9,E316:E320)</f>
        <v>0.38</v>
      </c>
      <c r="F321" s="35"/>
      <c r="G321" s="36">
        <f>SUBTOTAL(9,G316:G320)</f>
        <v>569000</v>
      </c>
      <c r="H321" s="36">
        <f>SUBTOTAL(9,H316:H320)</f>
        <v>512195.33999999997</v>
      </c>
      <c r="I321" s="36">
        <f>SUBTOTAL(9,I316:I320)</f>
        <v>580380</v>
      </c>
    </row>
    <row r="322" spans="1:9" ht="15" thickTop="1" x14ac:dyDescent="0.2">
      <c r="A322" s="37"/>
      <c r="B322" s="37"/>
      <c r="C322" s="38"/>
      <c r="D322" s="39"/>
      <c r="E322" s="40"/>
      <c r="F322" s="40"/>
      <c r="G322" s="41"/>
      <c r="H322" s="41"/>
      <c r="I322" s="41"/>
    </row>
    <row r="323" spans="1:9" ht="15.75" thickBot="1" x14ac:dyDescent="0.3">
      <c r="A323" s="54"/>
      <c r="B323" s="54"/>
      <c r="C323" s="55"/>
      <c r="D323" s="56" t="s">
        <v>217</v>
      </c>
      <c r="E323" s="57">
        <f>SUBTOTAL(9,E260:E321)</f>
        <v>6.8760000000000003</v>
      </c>
      <c r="F323" s="58"/>
      <c r="G323" s="59">
        <f>SUBTOTAL(9,G260:G321)</f>
        <v>3955000</v>
      </c>
      <c r="H323" s="59">
        <f>SUBTOTAL(9,H260:H321)</f>
        <v>3583566.68</v>
      </c>
      <c r="I323" s="59">
        <f>SUBTOTAL(9,I260:I321)</f>
        <v>4034100</v>
      </c>
    </row>
    <row r="324" spans="1:9" ht="15" thickTop="1" x14ac:dyDescent="0.2">
      <c r="A324" s="71"/>
      <c r="B324" s="71"/>
      <c r="C324" s="75"/>
      <c r="D324" s="71"/>
      <c r="E324" s="40"/>
      <c r="F324" s="40"/>
      <c r="G324" s="41"/>
      <c r="H324" s="41"/>
      <c r="I324" s="41"/>
    </row>
    <row r="325" spans="1:9" ht="15" x14ac:dyDescent="0.25">
      <c r="A325" s="7"/>
      <c r="B325" s="7"/>
      <c r="C325" s="8"/>
      <c r="D325" s="9" t="s">
        <v>218</v>
      </c>
      <c r="E325" s="10"/>
      <c r="F325" s="10"/>
      <c r="G325" s="11"/>
      <c r="H325" s="11"/>
      <c r="I325" s="11"/>
    </row>
    <row r="326" spans="1:9" x14ac:dyDescent="0.2">
      <c r="A326" s="37"/>
      <c r="B326" s="37"/>
      <c r="C326" s="38"/>
      <c r="D326" s="42"/>
      <c r="E326" s="40"/>
      <c r="F326" s="40"/>
      <c r="G326" s="41"/>
      <c r="H326" s="41"/>
      <c r="I326" s="41"/>
    </row>
    <row r="327" spans="1:9" x14ac:dyDescent="0.2">
      <c r="A327" s="26">
        <v>780</v>
      </c>
      <c r="B327" s="26">
        <v>752000</v>
      </c>
      <c r="C327" s="313" t="s">
        <v>219</v>
      </c>
      <c r="D327" s="26" t="s">
        <v>220</v>
      </c>
      <c r="E327" s="27"/>
      <c r="F327" s="27"/>
      <c r="G327" s="25">
        <v>30000</v>
      </c>
      <c r="H327" s="25">
        <v>13219.5</v>
      </c>
      <c r="I327" s="25">
        <v>30600</v>
      </c>
    </row>
    <row r="328" spans="1:9" x14ac:dyDescent="0.2">
      <c r="A328" s="26">
        <v>740</v>
      </c>
      <c r="B328" s="26">
        <v>752000</v>
      </c>
      <c r="C328" s="314"/>
      <c r="D328" s="26" t="s">
        <v>221</v>
      </c>
      <c r="E328" s="27"/>
      <c r="F328" s="27"/>
      <c r="G328" s="25">
        <v>50000</v>
      </c>
      <c r="H328" s="25">
        <v>53437</v>
      </c>
      <c r="I328" s="25">
        <v>51000</v>
      </c>
    </row>
    <row r="329" spans="1:9" ht="15" x14ac:dyDescent="0.25">
      <c r="A329" s="44">
        <v>780</v>
      </c>
      <c r="B329" s="44">
        <v>754000</v>
      </c>
      <c r="C329" s="314"/>
      <c r="D329" s="44" t="s">
        <v>222</v>
      </c>
      <c r="E329" s="45"/>
      <c r="F329" s="45"/>
      <c r="G329" s="61">
        <v>0</v>
      </c>
      <c r="H329" s="61">
        <v>0</v>
      </c>
      <c r="I329" s="61">
        <v>0</v>
      </c>
    </row>
    <row r="330" spans="1:9" ht="15" thickBot="1" x14ac:dyDescent="0.25">
      <c r="A330" s="32"/>
      <c r="B330" s="32"/>
      <c r="C330" s="315"/>
      <c r="D330" s="33" t="s">
        <v>218</v>
      </c>
      <c r="E330" s="34">
        <v>0</v>
      </c>
      <c r="F330" s="35"/>
      <c r="G330" s="36">
        <f>SUBTOTAL(9,G327:G329)</f>
        <v>80000</v>
      </c>
      <c r="H330" s="36">
        <f>SUBTOTAL(9,H327:H329)</f>
        <v>66656.5</v>
      </c>
      <c r="I330" s="36">
        <f>SUBTOTAL(9,I327:I329)</f>
        <v>81600</v>
      </c>
    </row>
    <row r="331" spans="1:9" ht="15" thickTop="1" x14ac:dyDescent="0.2">
      <c r="A331" s="71"/>
      <c r="B331" s="71"/>
      <c r="C331" s="75"/>
      <c r="D331" s="71"/>
      <c r="E331" s="40"/>
      <c r="F331" s="40"/>
      <c r="G331" s="41"/>
      <c r="H331" s="41"/>
      <c r="I331" s="41"/>
    </row>
    <row r="332" spans="1:9" ht="15" thickBot="1" x14ac:dyDescent="0.25">
      <c r="A332" s="62"/>
      <c r="B332" s="62"/>
      <c r="C332" s="63"/>
      <c r="D332" s="64" t="s">
        <v>223</v>
      </c>
      <c r="E332" s="82">
        <f>SUBTOTAL(9,E148:E330)</f>
        <v>44.606000000000016</v>
      </c>
      <c r="F332" s="66"/>
      <c r="G332" s="67">
        <f>SUBTOTAL(9,G148:G330)</f>
        <v>29608000</v>
      </c>
      <c r="H332" s="67">
        <f>SUBTOTAL(9,H148:H330)</f>
        <v>28829798.639999993</v>
      </c>
      <c r="I332" s="67">
        <f>SUBTOTAL(9,I148:I330)</f>
        <v>28462197</v>
      </c>
    </row>
    <row r="333" spans="1:9" ht="15" thickTop="1" x14ac:dyDescent="0.2">
      <c r="A333" s="37"/>
      <c r="B333" s="37"/>
      <c r="C333" s="38"/>
      <c r="D333" s="60"/>
      <c r="E333" s="40"/>
      <c r="F333" s="40"/>
      <c r="G333" s="41"/>
      <c r="H333" s="41"/>
      <c r="I333" s="41"/>
    </row>
    <row r="334" spans="1:9" ht="15" x14ac:dyDescent="0.25">
      <c r="A334" s="7"/>
      <c r="B334" s="7"/>
      <c r="C334" s="8"/>
      <c r="D334" s="9" t="s">
        <v>224</v>
      </c>
      <c r="E334" s="10"/>
      <c r="F334" s="10"/>
      <c r="G334" s="11"/>
      <c r="H334" s="11"/>
      <c r="I334" s="11"/>
    </row>
    <row r="335" spans="1:9" ht="15" x14ac:dyDescent="0.25">
      <c r="A335" s="7"/>
      <c r="B335" s="7"/>
      <c r="C335" s="8"/>
      <c r="D335" s="9" t="s">
        <v>225</v>
      </c>
      <c r="E335" s="10"/>
      <c r="F335" s="10"/>
      <c r="G335" s="11"/>
      <c r="H335" s="11"/>
      <c r="I335" s="11"/>
    </row>
    <row r="336" spans="1:9" x14ac:dyDescent="0.2">
      <c r="A336" s="37"/>
      <c r="B336" s="37"/>
      <c r="C336" s="38"/>
      <c r="D336" s="42"/>
      <c r="E336" s="40"/>
      <c r="F336" s="40"/>
      <c r="G336" s="41"/>
      <c r="H336" s="41"/>
      <c r="I336" s="41"/>
    </row>
    <row r="337" spans="1:9" x14ac:dyDescent="0.2">
      <c r="A337" s="16">
        <v>110</v>
      </c>
      <c r="B337" s="16">
        <v>811000</v>
      </c>
      <c r="C337" s="310" t="s">
        <v>225</v>
      </c>
      <c r="D337" s="17" t="s">
        <v>226</v>
      </c>
      <c r="E337" s="18">
        <v>9.65</v>
      </c>
      <c r="F337" s="19">
        <f>+I337/E337</f>
        <v>174753.88601036268</v>
      </c>
      <c r="G337" s="20">
        <v>1700000</v>
      </c>
      <c r="H337" s="20">
        <v>1760089.23</v>
      </c>
      <c r="I337" s="20">
        <v>1686375</v>
      </c>
    </row>
    <row r="338" spans="1:9" x14ac:dyDescent="0.2">
      <c r="A338" s="17">
        <v>310</v>
      </c>
      <c r="B338" s="17">
        <v>811000</v>
      </c>
      <c r="C338" s="311"/>
      <c r="D338" s="17" t="s">
        <v>62</v>
      </c>
      <c r="E338" s="18">
        <v>1.2330000000000001</v>
      </c>
      <c r="F338" s="19">
        <f>+I338/E338</f>
        <v>255620.43795620435</v>
      </c>
      <c r="G338" s="20">
        <v>309000</v>
      </c>
      <c r="H338" s="20">
        <v>306554.59999999998</v>
      </c>
      <c r="I338" s="20">
        <v>315180</v>
      </c>
    </row>
    <row r="339" spans="1:9" x14ac:dyDescent="0.2">
      <c r="A339" s="21">
        <v>470</v>
      </c>
      <c r="B339" s="21">
        <v>811000</v>
      </c>
      <c r="C339" s="311"/>
      <c r="D339" s="21" t="s">
        <v>48</v>
      </c>
      <c r="E339" s="22"/>
      <c r="F339" s="22"/>
      <c r="G339" s="24">
        <v>2000</v>
      </c>
      <c r="H339" s="24">
        <v>380</v>
      </c>
      <c r="I339" s="24">
        <v>2040</v>
      </c>
    </row>
    <row r="340" spans="1:9" x14ac:dyDescent="0.2">
      <c r="A340" s="21">
        <v>521</v>
      </c>
      <c r="B340" s="21">
        <v>811000</v>
      </c>
      <c r="C340" s="311"/>
      <c r="D340" s="21" t="s">
        <v>13</v>
      </c>
      <c r="E340" s="22"/>
      <c r="F340" s="22"/>
      <c r="G340" s="24">
        <v>6000</v>
      </c>
      <c r="H340" s="24">
        <v>7170</v>
      </c>
      <c r="I340" s="24">
        <v>6120</v>
      </c>
    </row>
    <row r="341" spans="1:9" x14ac:dyDescent="0.2">
      <c r="A341" s="21">
        <v>523</v>
      </c>
      <c r="B341" s="21">
        <v>811000</v>
      </c>
      <c r="C341" s="311"/>
      <c r="D341" s="21" t="s">
        <v>15</v>
      </c>
      <c r="E341" s="22"/>
      <c r="F341" s="22"/>
      <c r="G341" s="24">
        <v>1000</v>
      </c>
      <c r="H341" s="24">
        <v>0</v>
      </c>
      <c r="I341" s="24">
        <v>1020</v>
      </c>
    </row>
    <row r="342" spans="1:9" x14ac:dyDescent="0.2">
      <c r="A342" s="21">
        <v>550</v>
      </c>
      <c r="B342" s="21">
        <v>811000</v>
      </c>
      <c r="C342" s="311"/>
      <c r="D342" s="21" t="s">
        <v>227</v>
      </c>
      <c r="E342" s="22"/>
      <c r="F342" s="22"/>
      <c r="G342" s="24">
        <v>15000</v>
      </c>
      <c r="H342" s="24">
        <v>10672</v>
      </c>
      <c r="I342" s="24">
        <v>15300</v>
      </c>
    </row>
    <row r="343" spans="1:9" x14ac:dyDescent="0.2">
      <c r="A343" s="21">
        <v>780</v>
      </c>
      <c r="B343" s="21">
        <v>811000</v>
      </c>
      <c r="C343" s="311"/>
      <c r="D343" s="21" t="s">
        <v>19</v>
      </c>
      <c r="E343" s="22"/>
      <c r="F343" s="22"/>
      <c r="G343" s="24">
        <v>10000</v>
      </c>
      <c r="H343" s="24">
        <v>1404</v>
      </c>
      <c r="I343" s="24">
        <v>10200</v>
      </c>
    </row>
    <row r="344" spans="1:9" ht="15" thickBot="1" x14ac:dyDescent="0.25">
      <c r="A344" s="32"/>
      <c r="B344" s="32"/>
      <c r="C344" s="312"/>
      <c r="D344" s="48" t="s">
        <v>225</v>
      </c>
      <c r="E344" s="34">
        <f>SUBTOTAL(9,E337:E343)</f>
        <v>10.883000000000001</v>
      </c>
      <c r="F344" s="35"/>
      <c r="G344" s="36">
        <f>SUBTOTAL(9,G337:G343)</f>
        <v>2043000</v>
      </c>
      <c r="H344" s="36">
        <f>SUBTOTAL(9,H337:H343)</f>
        <v>2086269.83</v>
      </c>
      <c r="I344" s="36">
        <f>SUBTOTAL(9,I337:I343)</f>
        <v>2036235</v>
      </c>
    </row>
    <row r="345" spans="1:9" ht="15" thickTop="1" x14ac:dyDescent="0.2">
      <c r="A345" s="71"/>
      <c r="B345" s="71"/>
      <c r="C345" s="75"/>
      <c r="D345" s="71"/>
      <c r="E345" s="71"/>
      <c r="F345" s="71"/>
      <c r="G345" s="83"/>
      <c r="H345" s="83"/>
      <c r="I345" s="83"/>
    </row>
    <row r="346" spans="1:9" ht="15" x14ac:dyDescent="0.25">
      <c r="A346" s="7"/>
      <c r="B346" s="7"/>
      <c r="C346" s="8"/>
      <c r="D346" s="9" t="s">
        <v>228</v>
      </c>
      <c r="E346" s="10"/>
      <c r="F346" s="10"/>
      <c r="G346" s="11"/>
      <c r="H346" s="11"/>
      <c r="I346" s="11"/>
    </row>
    <row r="347" spans="1:9" x14ac:dyDescent="0.2">
      <c r="A347" s="37"/>
      <c r="B347" s="37"/>
      <c r="C347" s="38"/>
      <c r="D347" s="42"/>
      <c r="E347" s="40"/>
      <c r="F347" s="40"/>
      <c r="G347" s="41"/>
      <c r="H347" s="41"/>
      <c r="I347" s="41"/>
    </row>
    <row r="348" spans="1:9" x14ac:dyDescent="0.2">
      <c r="A348" s="17">
        <v>110</v>
      </c>
      <c r="B348" s="17">
        <v>812200</v>
      </c>
      <c r="C348" s="307" t="s">
        <v>228</v>
      </c>
      <c r="D348" s="17" t="s">
        <v>229</v>
      </c>
      <c r="E348" s="18">
        <v>38.4</v>
      </c>
      <c r="F348" s="19">
        <f>+I348/E348</f>
        <v>107179.6875</v>
      </c>
      <c r="G348" s="20">
        <v>4035000</v>
      </c>
      <c r="H348" s="20">
        <v>4195567.47</v>
      </c>
      <c r="I348" s="20">
        <v>4115700</v>
      </c>
    </row>
    <row r="349" spans="1:9" x14ac:dyDescent="0.2">
      <c r="A349" s="17">
        <v>310</v>
      </c>
      <c r="B349" s="17">
        <v>812200</v>
      </c>
      <c r="C349" s="308"/>
      <c r="D349" s="17" t="s">
        <v>230</v>
      </c>
      <c r="E349" s="18">
        <v>4.3460000000000001</v>
      </c>
      <c r="F349" s="19">
        <f>+I349/E349</f>
        <v>93879.429360331342</v>
      </c>
      <c r="G349" s="20">
        <v>400000</v>
      </c>
      <c r="H349" s="20">
        <v>411361.63</v>
      </c>
      <c r="I349" s="20">
        <v>408000</v>
      </c>
    </row>
    <row r="350" spans="1:9" x14ac:dyDescent="0.2">
      <c r="A350" s="17">
        <v>110</v>
      </c>
      <c r="B350" s="17">
        <v>812300</v>
      </c>
      <c r="C350" s="308"/>
      <c r="D350" s="17" t="s">
        <v>231</v>
      </c>
      <c r="E350" s="18">
        <v>66.58</v>
      </c>
      <c r="F350" s="19">
        <f>+I350/E350</f>
        <v>113052.5683388405</v>
      </c>
      <c r="G350" s="20">
        <v>8752000</v>
      </c>
      <c r="H350" s="20">
        <v>8208167.7999999998</v>
      </c>
      <c r="I350" s="20">
        <v>7527040</v>
      </c>
    </row>
    <row r="351" spans="1:9" x14ac:dyDescent="0.2">
      <c r="A351" s="17">
        <v>310</v>
      </c>
      <c r="B351" s="17">
        <v>812300</v>
      </c>
      <c r="C351" s="308"/>
      <c r="D351" s="17" t="s">
        <v>232</v>
      </c>
      <c r="E351" s="18">
        <v>0.56299999999999994</v>
      </c>
      <c r="F351" s="19">
        <f>+I351/E351</f>
        <v>74280.63943161635</v>
      </c>
      <c r="G351" s="20">
        <v>41000</v>
      </c>
      <c r="H351" s="20">
        <v>36709.68</v>
      </c>
      <c r="I351" s="20">
        <v>41820</v>
      </c>
    </row>
    <row r="352" spans="1:9" x14ac:dyDescent="0.2">
      <c r="A352" s="17">
        <v>110</v>
      </c>
      <c r="B352" s="17">
        <v>812310</v>
      </c>
      <c r="C352" s="308"/>
      <c r="D352" s="17" t="s">
        <v>233</v>
      </c>
      <c r="E352" s="18">
        <v>27</v>
      </c>
      <c r="F352" s="17">
        <f>+I352/E352</f>
        <v>116307.4074074074</v>
      </c>
      <c r="G352" s="20">
        <v>3765000</v>
      </c>
      <c r="H352" s="20">
        <v>3021161.64</v>
      </c>
      <c r="I352" s="20">
        <v>3140300</v>
      </c>
    </row>
    <row r="353" spans="1:9" ht="15" x14ac:dyDescent="0.25">
      <c r="A353" s="26">
        <v>410</v>
      </c>
      <c r="B353" s="26">
        <v>812300</v>
      </c>
      <c r="C353" s="308"/>
      <c r="D353" s="26" t="s">
        <v>234</v>
      </c>
      <c r="E353" s="27"/>
      <c r="F353" s="27"/>
      <c r="G353" s="43">
        <v>1459000</v>
      </c>
      <c r="H353" s="43">
        <v>1383706</v>
      </c>
      <c r="I353" s="43">
        <v>1488180</v>
      </c>
    </row>
    <row r="354" spans="1:9" x14ac:dyDescent="0.2">
      <c r="A354" s="21">
        <v>420</v>
      </c>
      <c r="B354" s="21">
        <v>812300</v>
      </c>
      <c r="C354" s="308"/>
      <c r="D354" s="21" t="s">
        <v>63</v>
      </c>
      <c r="E354" s="22"/>
      <c r="F354" s="22"/>
      <c r="G354" s="24">
        <v>40000</v>
      </c>
      <c r="H354" s="24">
        <v>46784.07</v>
      </c>
      <c r="I354" s="24">
        <v>40800</v>
      </c>
    </row>
    <row r="355" spans="1:9" x14ac:dyDescent="0.2">
      <c r="A355" s="26">
        <v>431</v>
      </c>
      <c r="B355" s="26">
        <v>812300</v>
      </c>
      <c r="C355" s="308"/>
      <c r="D355" s="26" t="s">
        <v>235</v>
      </c>
      <c r="E355" s="27"/>
      <c r="F355" s="27"/>
      <c r="G355" s="24">
        <v>350000</v>
      </c>
      <c r="H355" s="24">
        <v>407621.67</v>
      </c>
      <c r="I355" s="24">
        <v>357000</v>
      </c>
    </row>
    <row r="356" spans="1:9" x14ac:dyDescent="0.2">
      <c r="A356" s="26">
        <v>432</v>
      </c>
      <c r="B356" s="26">
        <v>812300</v>
      </c>
      <c r="C356" s="308"/>
      <c r="D356" s="26" t="s">
        <v>236</v>
      </c>
      <c r="E356" s="27"/>
      <c r="F356" s="27"/>
      <c r="G356" s="24">
        <v>100000</v>
      </c>
      <c r="H356" s="24">
        <v>240938.21</v>
      </c>
      <c r="I356" s="24">
        <v>102000</v>
      </c>
    </row>
    <row r="357" spans="1:9" x14ac:dyDescent="0.2">
      <c r="A357" s="26">
        <v>433</v>
      </c>
      <c r="B357" s="26">
        <v>812300</v>
      </c>
      <c r="C357" s="308"/>
      <c r="D357" s="26" t="s">
        <v>27</v>
      </c>
      <c r="E357" s="27"/>
      <c r="F357" s="27"/>
      <c r="G357" s="24">
        <v>150000</v>
      </c>
      <c r="H357" s="24">
        <v>46233.04</v>
      </c>
      <c r="I357" s="24">
        <v>153000</v>
      </c>
    </row>
    <row r="358" spans="1:9" x14ac:dyDescent="0.2">
      <c r="A358" s="26">
        <v>434</v>
      </c>
      <c r="B358" s="26">
        <v>812300</v>
      </c>
      <c r="C358" s="308"/>
      <c r="D358" s="47" t="s">
        <v>237</v>
      </c>
      <c r="E358" s="27"/>
      <c r="F358" s="27"/>
      <c r="G358" s="24">
        <v>78000</v>
      </c>
      <c r="H358" s="24">
        <v>65580</v>
      </c>
      <c r="I358" s="24">
        <v>79560</v>
      </c>
    </row>
    <row r="359" spans="1:9" x14ac:dyDescent="0.2">
      <c r="A359" s="21">
        <v>450</v>
      </c>
      <c r="B359" s="21">
        <v>812300</v>
      </c>
      <c r="C359" s="308"/>
      <c r="D359" s="21" t="s">
        <v>238</v>
      </c>
      <c r="E359" s="22"/>
      <c r="F359" s="22"/>
      <c r="G359" s="24">
        <v>50000</v>
      </c>
      <c r="H359" s="24">
        <v>98356.05</v>
      </c>
      <c r="I359" s="24">
        <v>51000</v>
      </c>
    </row>
    <row r="360" spans="1:9" x14ac:dyDescent="0.2">
      <c r="A360" s="21">
        <v>470</v>
      </c>
      <c r="B360" s="21">
        <v>812300</v>
      </c>
      <c r="C360" s="308"/>
      <c r="D360" s="21" t="s">
        <v>239</v>
      </c>
      <c r="E360" s="22"/>
      <c r="F360" s="22"/>
      <c r="G360" s="24">
        <v>1000</v>
      </c>
      <c r="H360" s="24">
        <v>936</v>
      </c>
      <c r="I360" s="24">
        <v>1020</v>
      </c>
    </row>
    <row r="361" spans="1:9" x14ac:dyDescent="0.2">
      <c r="A361" s="21">
        <v>480</v>
      </c>
      <c r="B361" s="21">
        <v>812300</v>
      </c>
      <c r="C361" s="308"/>
      <c r="D361" s="21" t="s">
        <v>240</v>
      </c>
      <c r="E361" s="22"/>
      <c r="F361" s="22"/>
      <c r="G361" s="24">
        <v>11000</v>
      </c>
      <c r="H361" s="24">
        <v>6814.47</v>
      </c>
      <c r="I361" s="24">
        <v>11220</v>
      </c>
    </row>
    <row r="362" spans="1:9" x14ac:dyDescent="0.2">
      <c r="A362" s="26">
        <v>540</v>
      </c>
      <c r="B362" s="26">
        <v>812300</v>
      </c>
      <c r="C362" s="308"/>
      <c r="D362" s="26" t="s">
        <v>241</v>
      </c>
      <c r="E362" s="27"/>
      <c r="F362" s="27"/>
      <c r="G362" s="24">
        <v>56000</v>
      </c>
      <c r="H362" s="24">
        <v>42446.99</v>
      </c>
      <c r="I362" s="24">
        <v>57120</v>
      </c>
    </row>
    <row r="363" spans="1:9" x14ac:dyDescent="0.2">
      <c r="A363" s="26">
        <v>560</v>
      </c>
      <c r="B363" s="26">
        <v>812300</v>
      </c>
      <c r="C363" s="308"/>
      <c r="D363" s="26" t="s">
        <v>242</v>
      </c>
      <c r="E363" s="27"/>
      <c r="F363" s="27"/>
      <c r="G363" s="24">
        <v>13000</v>
      </c>
      <c r="H363" s="24">
        <v>2750.62</v>
      </c>
      <c r="I363" s="24">
        <v>13260</v>
      </c>
    </row>
    <row r="364" spans="1:9" x14ac:dyDescent="0.2">
      <c r="A364" s="26">
        <v>570</v>
      </c>
      <c r="B364" s="26">
        <v>812300</v>
      </c>
      <c r="C364" s="308"/>
      <c r="D364" s="26" t="s">
        <v>56</v>
      </c>
      <c r="E364" s="27"/>
      <c r="F364" s="27"/>
      <c r="G364" s="24">
        <v>45000</v>
      </c>
      <c r="H364" s="24">
        <v>39847.07</v>
      </c>
      <c r="I364" s="24">
        <v>45900</v>
      </c>
    </row>
    <row r="365" spans="1:9" x14ac:dyDescent="0.2">
      <c r="A365" s="26">
        <v>710</v>
      </c>
      <c r="B365" s="26">
        <v>812300</v>
      </c>
      <c r="C365" s="308"/>
      <c r="D365" s="26" t="s">
        <v>243</v>
      </c>
      <c r="E365" s="27"/>
      <c r="F365" s="27"/>
      <c r="G365" s="24">
        <v>4000</v>
      </c>
      <c r="H365" s="24">
        <v>0</v>
      </c>
      <c r="I365" s="24">
        <v>4080</v>
      </c>
    </row>
    <row r="366" spans="1:9" x14ac:dyDescent="0.2">
      <c r="A366" s="21">
        <v>720</v>
      </c>
      <c r="B366" s="21">
        <v>812300</v>
      </c>
      <c r="C366" s="308"/>
      <c r="D366" s="21" t="s">
        <v>71</v>
      </c>
      <c r="E366" s="22"/>
      <c r="F366" s="22"/>
      <c r="G366" s="24">
        <v>200000</v>
      </c>
      <c r="H366" s="24">
        <v>306088.56</v>
      </c>
      <c r="I366" s="24">
        <v>204000</v>
      </c>
    </row>
    <row r="367" spans="1:9" x14ac:dyDescent="0.2">
      <c r="A367" s="21">
        <v>721</v>
      </c>
      <c r="B367" s="21">
        <v>812300</v>
      </c>
      <c r="C367" s="308"/>
      <c r="D367" s="21" t="s">
        <v>244</v>
      </c>
      <c r="E367" s="22"/>
      <c r="F367" s="22"/>
      <c r="G367" s="24">
        <v>200000</v>
      </c>
      <c r="H367" s="24">
        <v>216787</v>
      </c>
      <c r="I367" s="24">
        <v>204000</v>
      </c>
    </row>
    <row r="368" spans="1:9" x14ac:dyDescent="0.2">
      <c r="A368" s="21">
        <v>725</v>
      </c>
      <c r="B368" s="21">
        <v>812300</v>
      </c>
      <c r="C368" s="308"/>
      <c r="D368" t="s">
        <v>245</v>
      </c>
      <c r="E368" s="22"/>
      <c r="F368" s="22"/>
      <c r="G368" s="24">
        <v>0</v>
      </c>
      <c r="H368" s="24">
        <v>17204.080000000002</v>
      </c>
      <c r="I368" s="24">
        <v>0</v>
      </c>
    </row>
    <row r="369" spans="1:9" x14ac:dyDescent="0.2">
      <c r="A369" s="21">
        <v>740</v>
      </c>
      <c r="B369" s="21">
        <v>812300</v>
      </c>
      <c r="C369" s="308"/>
      <c r="D369" s="21" t="s">
        <v>246</v>
      </c>
      <c r="E369" s="22"/>
      <c r="F369" s="22"/>
      <c r="G369" s="24">
        <v>6000</v>
      </c>
      <c r="H369" s="24">
        <v>0</v>
      </c>
      <c r="I369" s="24">
        <v>6120</v>
      </c>
    </row>
    <row r="370" spans="1:9" x14ac:dyDescent="0.2">
      <c r="A370" s="21">
        <v>750</v>
      </c>
      <c r="B370" s="21">
        <v>812300</v>
      </c>
      <c r="C370" s="308"/>
      <c r="D370" s="21" t="s">
        <v>247</v>
      </c>
      <c r="E370" s="22"/>
      <c r="F370" s="22"/>
      <c r="G370" s="24">
        <v>72000</v>
      </c>
      <c r="H370" s="24">
        <v>0</v>
      </c>
      <c r="I370" s="24">
        <v>73440</v>
      </c>
    </row>
    <row r="371" spans="1:9" x14ac:dyDescent="0.2">
      <c r="A371" s="26">
        <v>760</v>
      </c>
      <c r="B371" s="26">
        <v>812300</v>
      </c>
      <c r="C371" s="308"/>
      <c r="D371" s="26" t="s">
        <v>248</v>
      </c>
      <c r="E371" s="27"/>
      <c r="F371" s="27"/>
      <c r="G371" s="24">
        <v>7700000</v>
      </c>
      <c r="H371" s="24">
        <v>8031666.6299999999</v>
      </c>
      <c r="I371" s="24">
        <v>7854000</v>
      </c>
    </row>
    <row r="372" spans="1:9" x14ac:dyDescent="0.2">
      <c r="A372" s="26">
        <v>761</v>
      </c>
      <c r="B372" s="26">
        <v>812300</v>
      </c>
      <c r="C372" s="308"/>
      <c r="D372" s="26" t="s">
        <v>249</v>
      </c>
      <c r="E372" s="27"/>
      <c r="F372" s="27"/>
      <c r="G372" s="24">
        <v>7600000</v>
      </c>
      <c r="H372" s="24">
        <v>6704352.54</v>
      </c>
      <c r="I372" s="24">
        <v>7752000</v>
      </c>
    </row>
    <row r="373" spans="1:9" x14ac:dyDescent="0.2">
      <c r="A373" s="28">
        <v>780</v>
      </c>
      <c r="B373" s="28">
        <v>812300</v>
      </c>
      <c r="C373" s="308"/>
      <c r="D373" s="28" t="s">
        <v>250</v>
      </c>
      <c r="E373" s="29"/>
      <c r="F373" s="29"/>
      <c r="G373" s="46">
        <v>35000</v>
      </c>
      <c r="H373" s="46">
        <v>400</v>
      </c>
      <c r="I373" s="46">
        <v>35700</v>
      </c>
    </row>
    <row r="374" spans="1:9" ht="15" thickBot="1" x14ac:dyDescent="0.25">
      <c r="A374" s="32"/>
      <c r="B374" s="32"/>
      <c r="C374" s="309"/>
      <c r="D374" s="48" t="s">
        <v>228</v>
      </c>
      <c r="E374" s="34">
        <f>SUBTOTAL(9,E348:E373)</f>
        <v>136.88900000000001</v>
      </c>
      <c r="F374" s="35"/>
      <c r="G374" s="36">
        <f>SUBTOTAL(9,G348:G373)</f>
        <v>35163000</v>
      </c>
      <c r="H374" s="36">
        <f>SUBTOTAL(9,H348:H373)</f>
        <v>33531481.219999995</v>
      </c>
      <c r="I374" s="36">
        <f>SUBTOTAL(9,I348:I373)</f>
        <v>33766260</v>
      </c>
    </row>
    <row r="375" spans="1:9" ht="15" thickTop="1" x14ac:dyDescent="0.2">
      <c r="A375" s="37"/>
      <c r="B375" s="37"/>
      <c r="C375" s="38"/>
      <c r="D375" s="39"/>
      <c r="E375" s="40"/>
      <c r="F375" s="40"/>
      <c r="G375" s="41"/>
      <c r="H375" s="41"/>
      <c r="I375" s="41"/>
    </row>
    <row r="376" spans="1:9" ht="15" x14ac:dyDescent="0.25">
      <c r="A376" s="7"/>
      <c r="B376" s="7"/>
      <c r="C376" s="8"/>
      <c r="D376" s="9" t="s">
        <v>251</v>
      </c>
      <c r="E376" s="10"/>
      <c r="F376" s="10"/>
      <c r="G376" s="11"/>
      <c r="H376" s="11"/>
      <c r="I376" s="11"/>
    </row>
    <row r="377" spans="1:9" x14ac:dyDescent="0.2">
      <c r="A377" s="37"/>
      <c r="B377" s="37"/>
      <c r="C377" s="38"/>
      <c r="D377" s="42"/>
      <c r="E377" s="40"/>
      <c r="F377" s="40"/>
      <c r="G377" s="41"/>
      <c r="H377" s="41"/>
      <c r="I377" s="41"/>
    </row>
    <row r="378" spans="1:9" x14ac:dyDescent="0.2">
      <c r="A378" s="17">
        <v>110</v>
      </c>
      <c r="B378" s="17">
        <v>812600</v>
      </c>
      <c r="C378" s="307" t="s">
        <v>252</v>
      </c>
      <c r="D378" s="17" t="s">
        <v>253</v>
      </c>
      <c r="E378" s="18">
        <v>20.56</v>
      </c>
      <c r="F378" s="19">
        <f>+I378/E378</f>
        <v>119959.14396887161</v>
      </c>
      <c r="G378" s="20">
        <v>2418000</v>
      </c>
      <c r="H378" s="20">
        <v>2373433.9500000002</v>
      </c>
      <c r="I378" s="20">
        <v>2466360</v>
      </c>
    </row>
    <row r="379" spans="1:9" ht="15" x14ac:dyDescent="0.25">
      <c r="A379" s="26">
        <v>410</v>
      </c>
      <c r="B379" s="26">
        <v>812600</v>
      </c>
      <c r="C379" s="308"/>
      <c r="D379" s="26" t="s">
        <v>22</v>
      </c>
      <c r="E379" s="27"/>
      <c r="F379" s="27"/>
      <c r="G379" s="43">
        <v>182000</v>
      </c>
      <c r="H379" s="43">
        <v>182253</v>
      </c>
      <c r="I379" s="43">
        <v>185640</v>
      </c>
    </row>
    <row r="380" spans="1:9" x14ac:dyDescent="0.2">
      <c r="A380" s="26">
        <v>420</v>
      </c>
      <c r="B380" s="26">
        <v>812600</v>
      </c>
      <c r="C380" s="308"/>
      <c r="D380" s="26" t="s">
        <v>63</v>
      </c>
      <c r="E380" s="27"/>
      <c r="F380" s="27"/>
      <c r="G380" s="24">
        <v>90000</v>
      </c>
      <c r="H380" s="24">
        <v>87831.48</v>
      </c>
      <c r="I380" s="24">
        <v>91800</v>
      </c>
    </row>
    <row r="381" spans="1:9" x14ac:dyDescent="0.2">
      <c r="A381" s="26">
        <v>431</v>
      </c>
      <c r="B381" s="26">
        <v>812600</v>
      </c>
      <c r="C381" s="308"/>
      <c r="D381" s="26" t="s">
        <v>26</v>
      </c>
      <c r="E381" s="27"/>
      <c r="F381" s="27"/>
      <c r="G381" s="24">
        <v>36000</v>
      </c>
      <c r="H381" s="24">
        <v>13913.27</v>
      </c>
      <c r="I381" s="24">
        <v>36720</v>
      </c>
    </row>
    <row r="382" spans="1:9" x14ac:dyDescent="0.2">
      <c r="A382" s="26">
        <v>432</v>
      </c>
      <c r="B382" s="26">
        <v>812600</v>
      </c>
      <c r="C382" s="308"/>
      <c r="D382" s="26" t="s">
        <v>254</v>
      </c>
      <c r="E382" s="27"/>
      <c r="F382" s="27"/>
      <c r="G382" s="24">
        <v>16000</v>
      </c>
      <c r="H382" s="24">
        <v>5820.61</v>
      </c>
      <c r="I382" s="24">
        <v>16320</v>
      </c>
    </row>
    <row r="383" spans="1:9" x14ac:dyDescent="0.2">
      <c r="A383" s="26">
        <v>433</v>
      </c>
      <c r="B383" s="26">
        <v>812600</v>
      </c>
      <c r="C383" s="308"/>
      <c r="D383" s="26" t="s">
        <v>27</v>
      </c>
      <c r="E383" s="27"/>
      <c r="F383" s="27"/>
      <c r="G383" s="24">
        <v>15000</v>
      </c>
      <c r="H383" s="24">
        <v>21283</v>
      </c>
      <c r="I383" s="24">
        <v>15300</v>
      </c>
    </row>
    <row r="384" spans="1:9" x14ac:dyDescent="0.2">
      <c r="A384" s="21">
        <v>450</v>
      </c>
      <c r="B384" s="21">
        <v>812600</v>
      </c>
      <c r="C384" s="308"/>
      <c r="D384" s="21" t="s">
        <v>11</v>
      </c>
      <c r="E384" s="22"/>
      <c r="F384" s="22"/>
      <c r="G384" s="24">
        <v>5000</v>
      </c>
      <c r="H384" s="24">
        <v>0</v>
      </c>
      <c r="I384" s="24">
        <v>5100</v>
      </c>
    </row>
    <row r="385" spans="1:9" x14ac:dyDescent="0.2">
      <c r="A385" s="21">
        <v>470</v>
      </c>
      <c r="B385" s="21">
        <v>812600</v>
      </c>
      <c r="C385" s="308"/>
      <c r="D385" s="21" t="s">
        <v>48</v>
      </c>
      <c r="E385" s="22"/>
      <c r="F385" s="22"/>
      <c r="G385" s="24">
        <v>1000</v>
      </c>
      <c r="H385" s="24">
        <v>468</v>
      </c>
      <c r="I385" s="24">
        <v>1020</v>
      </c>
    </row>
    <row r="386" spans="1:9" x14ac:dyDescent="0.2">
      <c r="A386" s="21">
        <v>480</v>
      </c>
      <c r="B386" s="21">
        <v>812600</v>
      </c>
      <c r="C386" s="308"/>
      <c r="D386" s="21" t="s">
        <v>255</v>
      </c>
      <c r="E386" s="22"/>
      <c r="F386" s="22"/>
      <c r="G386" s="24">
        <v>10000</v>
      </c>
      <c r="H386" s="24">
        <v>15606.59</v>
      </c>
      <c r="I386" s="24">
        <v>10200</v>
      </c>
    </row>
    <row r="387" spans="1:9" x14ac:dyDescent="0.2">
      <c r="A387" s="26">
        <v>540</v>
      </c>
      <c r="B387" s="26">
        <v>812600</v>
      </c>
      <c r="C387" s="308"/>
      <c r="D387" s="26" t="s">
        <v>16</v>
      </c>
      <c r="E387" s="27"/>
      <c r="F387" s="27"/>
      <c r="G387" s="24">
        <v>6000</v>
      </c>
      <c r="H387" s="24">
        <v>1588</v>
      </c>
      <c r="I387" s="24">
        <v>6120</v>
      </c>
    </row>
    <row r="388" spans="1:9" x14ac:dyDescent="0.2">
      <c r="A388" s="26">
        <v>710</v>
      </c>
      <c r="B388" s="26">
        <v>812600</v>
      </c>
      <c r="C388" s="308"/>
      <c r="D388" s="26" t="s">
        <v>256</v>
      </c>
      <c r="E388" s="27"/>
      <c r="F388" s="27"/>
      <c r="G388" s="24">
        <v>1000</v>
      </c>
      <c r="H388" s="24">
        <v>0</v>
      </c>
      <c r="I388" s="24">
        <v>1020</v>
      </c>
    </row>
    <row r="389" spans="1:9" x14ac:dyDescent="0.2">
      <c r="A389" s="21">
        <v>720</v>
      </c>
      <c r="B389" s="21">
        <v>812600</v>
      </c>
      <c r="C389" s="308"/>
      <c r="D389" s="21" t="s">
        <v>71</v>
      </c>
      <c r="E389" s="22"/>
      <c r="F389" s="22"/>
      <c r="G389" s="24">
        <v>10000</v>
      </c>
      <c r="H389" s="24">
        <v>0</v>
      </c>
      <c r="I389" s="24">
        <v>10200</v>
      </c>
    </row>
    <row r="390" spans="1:9" x14ac:dyDescent="0.2">
      <c r="A390" s="26">
        <v>725</v>
      </c>
      <c r="B390" s="26">
        <v>812600</v>
      </c>
      <c r="C390" s="308"/>
      <c r="D390" s="26" t="s">
        <v>257</v>
      </c>
      <c r="E390" s="27"/>
      <c r="F390" s="27"/>
      <c r="G390" s="24">
        <v>450000</v>
      </c>
      <c r="H390" s="24">
        <v>450468.66</v>
      </c>
      <c r="I390" s="24">
        <v>459000</v>
      </c>
    </row>
    <row r="391" spans="1:9" x14ac:dyDescent="0.2">
      <c r="A391" s="21">
        <v>750</v>
      </c>
      <c r="B391" s="21">
        <v>812600</v>
      </c>
      <c r="C391" s="308"/>
      <c r="D391" s="21" t="s">
        <v>72</v>
      </c>
      <c r="E391" s="22"/>
      <c r="F391" s="22"/>
      <c r="G391" s="24">
        <v>1000</v>
      </c>
      <c r="H391" s="24">
        <v>0</v>
      </c>
      <c r="I391" s="24">
        <v>1020</v>
      </c>
    </row>
    <row r="392" spans="1:9" x14ac:dyDescent="0.2">
      <c r="A392" s="21">
        <v>780</v>
      </c>
      <c r="B392" s="21">
        <v>812600</v>
      </c>
      <c r="C392" s="308"/>
      <c r="D392" s="21" t="s">
        <v>258</v>
      </c>
      <c r="E392" s="22"/>
      <c r="F392" s="22"/>
      <c r="G392" s="24">
        <v>25000</v>
      </c>
      <c r="H392" s="24">
        <v>40500</v>
      </c>
      <c r="I392" s="24">
        <v>25500</v>
      </c>
    </row>
    <row r="393" spans="1:9" x14ac:dyDescent="0.2">
      <c r="A393" s="44">
        <v>810</v>
      </c>
      <c r="B393" s="44">
        <v>812600</v>
      </c>
      <c r="C393" s="308"/>
      <c r="D393" s="44" t="s">
        <v>259</v>
      </c>
      <c r="E393" s="45"/>
      <c r="F393" s="45"/>
      <c r="G393" s="46">
        <v>170000</v>
      </c>
      <c r="H393" s="46">
        <v>145739.20000000001</v>
      </c>
      <c r="I393" s="46">
        <v>173400</v>
      </c>
    </row>
    <row r="394" spans="1:9" ht="15" thickBot="1" x14ac:dyDescent="0.25">
      <c r="A394" s="32"/>
      <c r="B394" s="32"/>
      <c r="C394" s="309"/>
      <c r="D394" s="48" t="s">
        <v>251</v>
      </c>
      <c r="E394" s="34">
        <f>SUBTOTAL(9,E378:E393)</f>
        <v>20.56</v>
      </c>
      <c r="F394" s="35"/>
      <c r="G394" s="36">
        <f>SUBTOTAL(9,G378:G393)</f>
        <v>3436000</v>
      </c>
      <c r="H394" s="36">
        <f>SUBTOTAL(9,H378:H393)</f>
        <v>3338905.7600000002</v>
      </c>
      <c r="I394" s="36">
        <f>SUBTOTAL(9,I378:I393)</f>
        <v>3504720</v>
      </c>
    </row>
    <row r="395" spans="1:9" ht="15" thickTop="1" x14ac:dyDescent="0.2">
      <c r="A395" s="37"/>
      <c r="B395" s="37"/>
      <c r="C395" s="38"/>
      <c r="D395" s="39"/>
      <c r="E395" s="40"/>
      <c r="F395" s="40"/>
      <c r="G395" s="41"/>
      <c r="H395" s="41"/>
      <c r="I395" s="41"/>
    </row>
    <row r="396" spans="1:9" ht="15" x14ac:dyDescent="0.25">
      <c r="A396" s="7"/>
      <c r="B396" s="7"/>
      <c r="C396" s="8"/>
      <c r="D396" s="9" t="s">
        <v>260</v>
      </c>
      <c r="E396" s="10"/>
      <c r="F396" s="10"/>
      <c r="G396" s="11"/>
      <c r="H396" s="11"/>
      <c r="I396" s="11"/>
    </row>
    <row r="397" spans="1:9" x14ac:dyDescent="0.2">
      <c r="A397" s="37"/>
      <c r="B397" s="37"/>
      <c r="C397" s="38"/>
      <c r="D397" s="42"/>
      <c r="E397" s="40"/>
      <c r="F397" s="40"/>
      <c r="G397" s="41"/>
      <c r="H397" s="41"/>
      <c r="I397" s="41"/>
    </row>
    <row r="398" spans="1:9" x14ac:dyDescent="0.2">
      <c r="A398" s="17">
        <v>110</v>
      </c>
      <c r="B398" s="17">
        <v>812800</v>
      </c>
      <c r="C398" s="307" t="s">
        <v>261</v>
      </c>
      <c r="D398" s="17" t="s">
        <v>262</v>
      </c>
      <c r="E398" s="18">
        <v>8.5399999999999991</v>
      </c>
      <c r="F398" s="19">
        <f>+I398/E398</f>
        <v>6210.772833723654</v>
      </c>
      <c r="G398" s="20">
        <v>52000</v>
      </c>
      <c r="H398" s="20">
        <v>953998.3</v>
      </c>
      <c r="I398" s="20">
        <v>53040</v>
      </c>
    </row>
    <row r="399" spans="1:9" x14ac:dyDescent="0.2">
      <c r="A399" s="26">
        <v>780</v>
      </c>
      <c r="B399" s="26">
        <v>812800</v>
      </c>
      <c r="C399" s="308"/>
      <c r="D399" s="26" t="s">
        <v>263</v>
      </c>
      <c r="E399" s="27"/>
      <c r="F399" s="288"/>
      <c r="G399" s="25">
        <v>5682000</v>
      </c>
      <c r="H399" s="25">
        <v>95802</v>
      </c>
      <c r="I399" s="25">
        <v>5795640</v>
      </c>
    </row>
    <row r="400" spans="1:9" x14ac:dyDescent="0.2">
      <c r="A400" s="44">
        <v>780</v>
      </c>
      <c r="B400" s="44">
        <v>812810</v>
      </c>
      <c r="C400" s="308"/>
      <c r="D400" s="84" t="s">
        <v>264</v>
      </c>
      <c r="E400" s="45"/>
      <c r="F400" s="289"/>
      <c r="G400" s="31">
        <v>0</v>
      </c>
      <c r="H400" s="31">
        <v>2024000</v>
      </c>
      <c r="I400" s="31">
        <v>0</v>
      </c>
    </row>
    <row r="401" spans="1:9" ht="15" thickBot="1" x14ac:dyDescent="0.25">
      <c r="A401" s="32"/>
      <c r="B401" s="32"/>
      <c r="C401" s="309"/>
      <c r="D401" s="33" t="s">
        <v>260</v>
      </c>
      <c r="E401" s="34">
        <f>SUBTOTAL(9,E384:E400)</f>
        <v>8.5399999999999991</v>
      </c>
      <c r="F401" s="35"/>
      <c r="G401" s="36">
        <f>SUBTOTAL(9,G397:G400)</f>
        <v>5734000</v>
      </c>
      <c r="H401" s="36">
        <f>SUBTOTAL(9,H397:H400)</f>
        <v>3073800.3</v>
      </c>
      <c r="I401" s="36">
        <f>SUBTOTAL(9,I397:I400)</f>
        <v>5848680</v>
      </c>
    </row>
    <row r="402" spans="1:9" ht="15" thickTop="1" x14ac:dyDescent="0.2">
      <c r="A402" s="37"/>
      <c r="B402" s="37"/>
      <c r="C402" s="38"/>
      <c r="D402" s="39"/>
      <c r="E402" s="40"/>
      <c r="F402" s="40"/>
      <c r="G402" s="41"/>
      <c r="H402" s="41"/>
      <c r="I402" s="41"/>
    </row>
    <row r="403" spans="1:9" ht="15" x14ac:dyDescent="0.25">
      <c r="A403" s="7"/>
      <c r="B403" s="7"/>
      <c r="C403" s="8"/>
      <c r="D403" s="9" t="s">
        <v>265</v>
      </c>
      <c r="E403" s="10"/>
      <c r="F403" s="10"/>
      <c r="G403" s="11"/>
      <c r="H403" s="11"/>
      <c r="I403" s="11"/>
    </row>
    <row r="404" spans="1:9" x14ac:dyDescent="0.2">
      <c r="A404" s="37"/>
      <c r="B404" s="37"/>
      <c r="C404" s="38"/>
      <c r="D404" s="42"/>
      <c r="E404" s="40"/>
      <c r="F404" s="40"/>
      <c r="G404" s="41"/>
      <c r="H404" s="41"/>
      <c r="I404" s="41"/>
    </row>
    <row r="405" spans="1:9" x14ac:dyDescent="0.2">
      <c r="A405" s="17">
        <v>110</v>
      </c>
      <c r="B405" s="17">
        <v>813200</v>
      </c>
      <c r="C405" s="307" t="s">
        <v>266</v>
      </c>
      <c r="D405" s="17" t="s">
        <v>267</v>
      </c>
      <c r="E405" s="18">
        <v>19.440000000000001</v>
      </c>
      <c r="F405" s="19">
        <f t="shared" ref="F405:F410" si="1">+I405/E405</f>
        <v>123302.46913580246</v>
      </c>
      <c r="G405" s="20">
        <v>2350000</v>
      </c>
      <c r="H405" s="20">
        <v>2386548.3199999998</v>
      </c>
      <c r="I405" s="20">
        <v>2397000</v>
      </c>
    </row>
    <row r="406" spans="1:9" x14ac:dyDescent="0.2">
      <c r="A406" s="17">
        <v>310</v>
      </c>
      <c r="B406" s="17">
        <v>813200</v>
      </c>
      <c r="C406" s="308"/>
      <c r="D406" s="17" t="s">
        <v>268</v>
      </c>
      <c r="E406" s="18">
        <v>10.699</v>
      </c>
      <c r="F406" s="19">
        <f t="shared" si="1"/>
        <v>88662.491821665579</v>
      </c>
      <c r="G406" s="20">
        <v>930000</v>
      </c>
      <c r="H406" s="20">
        <v>953830.66</v>
      </c>
      <c r="I406" s="20">
        <v>948600</v>
      </c>
    </row>
    <row r="407" spans="1:9" x14ac:dyDescent="0.2">
      <c r="A407" s="17">
        <v>110</v>
      </c>
      <c r="B407" s="17">
        <v>813207</v>
      </c>
      <c r="C407" s="308"/>
      <c r="D407" s="17" t="s">
        <v>269</v>
      </c>
      <c r="E407" s="18">
        <v>1.8</v>
      </c>
      <c r="F407" s="19">
        <f t="shared" si="1"/>
        <v>107666.66666666666</v>
      </c>
      <c r="G407" s="20">
        <v>190000</v>
      </c>
      <c r="H407" s="20">
        <v>197225.29</v>
      </c>
      <c r="I407" s="20">
        <v>193800</v>
      </c>
    </row>
    <row r="408" spans="1:9" x14ac:dyDescent="0.2">
      <c r="A408" s="17">
        <v>110</v>
      </c>
      <c r="B408" s="17">
        <v>813208</v>
      </c>
      <c r="C408" s="308"/>
      <c r="D408" s="17" t="s">
        <v>270</v>
      </c>
      <c r="E408" s="18">
        <v>1.36</v>
      </c>
      <c r="F408" s="19">
        <f t="shared" si="1"/>
        <v>178500</v>
      </c>
      <c r="G408" s="20">
        <v>238000</v>
      </c>
      <c r="H408" s="20">
        <v>245826.39</v>
      </c>
      <c r="I408" s="20">
        <v>242760</v>
      </c>
    </row>
    <row r="409" spans="1:9" x14ac:dyDescent="0.2">
      <c r="A409" s="17">
        <v>110</v>
      </c>
      <c r="B409" s="17">
        <v>813209</v>
      </c>
      <c r="C409" s="308"/>
      <c r="D409" s="17" t="s">
        <v>271</v>
      </c>
      <c r="E409" s="18">
        <v>0</v>
      </c>
      <c r="F409" s="17" t="e">
        <f t="shared" si="1"/>
        <v>#DIV/0!</v>
      </c>
      <c r="G409" s="20">
        <v>0</v>
      </c>
      <c r="H409" s="20">
        <v>0</v>
      </c>
      <c r="I409" s="20">
        <v>0</v>
      </c>
    </row>
    <row r="410" spans="1:9" x14ac:dyDescent="0.2">
      <c r="A410" s="17">
        <v>110</v>
      </c>
      <c r="B410" s="17">
        <v>813210</v>
      </c>
      <c r="C410" s="308"/>
      <c r="D410" s="17" t="s">
        <v>272</v>
      </c>
      <c r="E410" s="18">
        <v>1.92</v>
      </c>
      <c r="F410" s="17">
        <f t="shared" si="1"/>
        <v>138125</v>
      </c>
      <c r="G410" s="20">
        <v>260000</v>
      </c>
      <c r="H410" s="20">
        <v>239298.26</v>
      </c>
      <c r="I410" s="20">
        <v>265200</v>
      </c>
    </row>
    <row r="411" spans="1:9" ht="15" x14ac:dyDescent="0.25">
      <c r="A411" s="26">
        <v>410</v>
      </c>
      <c r="B411" s="26">
        <v>813200</v>
      </c>
      <c r="C411" s="308"/>
      <c r="D411" s="26" t="s">
        <v>273</v>
      </c>
      <c r="E411" s="27"/>
      <c r="F411" s="27"/>
      <c r="G411" s="43">
        <v>47000</v>
      </c>
      <c r="H411" s="43">
        <v>45820</v>
      </c>
      <c r="I411" s="43">
        <v>47940</v>
      </c>
    </row>
    <row r="412" spans="1:9" x14ac:dyDescent="0.2">
      <c r="A412" s="21">
        <v>420</v>
      </c>
      <c r="B412" s="21">
        <v>813200</v>
      </c>
      <c r="C412" s="308"/>
      <c r="D412" s="21" t="s">
        <v>63</v>
      </c>
      <c r="E412" s="22"/>
      <c r="F412" s="22"/>
      <c r="G412" s="24">
        <v>880000</v>
      </c>
      <c r="H412" s="24">
        <v>876902.56</v>
      </c>
      <c r="I412" s="24">
        <v>897600</v>
      </c>
    </row>
    <row r="413" spans="1:9" x14ac:dyDescent="0.2">
      <c r="A413" s="26">
        <v>431</v>
      </c>
      <c r="B413" s="26">
        <v>813200</v>
      </c>
      <c r="C413" s="308"/>
      <c r="D413" s="26" t="s">
        <v>26</v>
      </c>
      <c r="E413" s="27"/>
      <c r="F413" s="27"/>
      <c r="G413" s="24">
        <v>200000</v>
      </c>
      <c r="H413" s="24">
        <v>652062.06999999995</v>
      </c>
      <c r="I413" s="24">
        <v>204000</v>
      </c>
    </row>
    <row r="414" spans="1:9" x14ac:dyDescent="0.2">
      <c r="A414" s="26">
        <v>434</v>
      </c>
      <c r="B414" s="26">
        <v>813200</v>
      </c>
      <c r="C414" s="308"/>
      <c r="D414" s="26" t="s">
        <v>274</v>
      </c>
      <c r="E414" s="27"/>
      <c r="F414" s="27"/>
      <c r="G414" s="24">
        <v>90000</v>
      </c>
      <c r="H414" s="24">
        <v>86904</v>
      </c>
      <c r="I414" s="24">
        <v>91800</v>
      </c>
    </row>
    <row r="415" spans="1:9" x14ac:dyDescent="0.2">
      <c r="A415" s="21">
        <v>450</v>
      </c>
      <c r="B415" s="21">
        <v>813200</v>
      </c>
      <c r="C415" s="308"/>
      <c r="D415" s="21" t="s">
        <v>238</v>
      </c>
      <c r="E415" s="22"/>
      <c r="F415" s="22"/>
      <c r="G415" s="24">
        <v>0</v>
      </c>
      <c r="H415" s="24">
        <v>22215.03</v>
      </c>
      <c r="I415" s="24">
        <v>0</v>
      </c>
    </row>
    <row r="416" spans="1:9" x14ac:dyDescent="0.2">
      <c r="A416" s="21">
        <v>470</v>
      </c>
      <c r="B416" s="21">
        <v>813200</v>
      </c>
      <c r="C416" s="308"/>
      <c r="D416" s="21" t="s">
        <v>48</v>
      </c>
      <c r="E416" s="22"/>
      <c r="F416" s="22"/>
      <c r="G416" s="24">
        <v>30000</v>
      </c>
      <c r="H416" s="24">
        <v>8190</v>
      </c>
      <c r="I416" s="24">
        <v>30600</v>
      </c>
    </row>
    <row r="417" spans="1:9" x14ac:dyDescent="0.2">
      <c r="A417" s="26">
        <v>540</v>
      </c>
      <c r="B417" s="26">
        <v>813200</v>
      </c>
      <c r="C417" s="308"/>
      <c r="D417" s="26" t="s">
        <v>275</v>
      </c>
      <c r="E417" s="27"/>
      <c r="F417" s="27"/>
      <c r="G417" s="24">
        <v>0</v>
      </c>
      <c r="H417" s="24">
        <v>300.95999999999998</v>
      </c>
      <c r="I417" s="24">
        <v>0</v>
      </c>
    </row>
    <row r="418" spans="1:9" x14ac:dyDescent="0.2">
      <c r="A418" s="26">
        <v>760</v>
      </c>
      <c r="B418" s="26">
        <v>813200</v>
      </c>
      <c r="C418" s="308"/>
      <c r="D418" s="26" t="s">
        <v>277</v>
      </c>
      <c r="E418" s="27"/>
      <c r="F418" s="27"/>
      <c r="G418" s="24">
        <v>100000</v>
      </c>
      <c r="H418" s="24">
        <v>91845</v>
      </c>
      <c r="I418" s="24">
        <v>102000</v>
      </c>
    </row>
    <row r="419" spans="1:9" x14ac:dyDescent="0.2">
      <c r="A419" s="44">
        <v>810</v>
      </c>
      <c r="B419" s="44">
        <v>813200</v>
      </c>
      <c r="C419" s="308"/>
      <c r="D419" s="44" t="s">
        <v>278</v>
      </c>
      <c r="E419" s="45"/>
      <c r="F419" s="45"/>
      <c r="G419" s="46">
        <v>7300000</v>
      </c>
      <c r="H419" s="46">
        <v>7246372.2000000002</v>
      </c>
      <c r="I419" s="46">
        <v>6846000</v>
      </c>
    </row>
    <row r="420" spans="1:9" ht="15" thickBot="1" x14ac:dyDescent="0.25">
      <c r="A420" s="32"/>
      <c r="B420" s="32"/>
      <c r="C420" s="309"/>
      <c r="D420" s="48" t="s">
        <v>265</v>
      </c>
      <c r="E420" s="34">
        <f>SUBTOTAL(9,E405:E419)</f>
        <v>35.219000000000008</v>
      </c>
      <c r="F420" s="35"/>
      <c r="G420" s="36">
        <f>SUBTOTAL(9,G405:G419)</f>
        <v>12615000</v>
      </c>
      <c r="H420" s="36">
        <f>SUBTOTAL(9,H405:H419)</f>
        <v>13053340.740000002</v>
      </c>
      <c r="I420" s="36">
        <f>SUBTOTAL(9,I405:I419)</f>
        <v>12267300</v>
      </c>
    </row>
    <row r="421" spans="1:9" ht="15" thickTop="1" x14ac:dyDescent="0.2">
      <c r="A421" s="37"/>
      <c r="B421" s="37"/>
      <c r="C421" s="38"/>
      <c r="D421" s="39"/>
      <c r="E421" s="40"/>
      <c r="F421" s="40"/>
      <c r="G421" s="41"/>
      <c r="H421" s="41"/>
      <c r="I421" s="41"/>
    </row>
    <row r="422" spans="1:9" ht="15" x14ac:dyDescent="0.25">
      <c r="A422" s="7"/>
      <c r="B422" s="7"/>
      <c r="C422" s="8"/>
      <c r="D422" s="9" t="s">
        <v>279</v>
      </c>
      <c r="E422" s="10"/>
      <c r="F422" s="10"/>
      <c r="G422" s="11"/>
      <c r="H422" s="11"/>
      <c r="I422" s="11"/>
    </row>
    <row r="423" spans="1:9" x14ac:dyDescent="0.2">
      <c r="A423" s="37"/>
      <c r="B423" s="37"/>
      <c r="C423" s="38"/>
      <c r="D423" s="42"/>
      <c r="E423" s="40"/>
      <c r="F423" s="40"/>
      <c r="G423" s="41"/>
      <c r="H423" s="41"/>
      <c r="I423" s="41"/>
    </row>
    <row r="424" spans="1:9" x14ac:dyDescent="0.2">
      <c r="A424" s="17">
        <v>110</v>
      </c>
      <c r="B424" s="17">
        <v>813300</v>
      </c>
      <c r="C424" s="307" t="s">
        <v>279</v>
      </c>
      <c r="D424" s="17" t="s">
        <v>280</v>
      </c>
      <c r="E424" s="18">
        <v>19.739999999999998</v>
      </c>
      <c r="F424" s="19">
        <f>+I424/E424</f>
        <v>125200.60790273557</v>
      </c>
      <c r="G424" s="20">
        <v>2423000</v>
      </c>
      <c r="H424" s="20">
        <v>2478711.44</v>
      </c>
      <c r="I424" s="20">
        <v>2471460</v>
      </c>
    </row>
    <row r="425" spans="1:9" x14ac:dyDescent="0.2">
      <c r="A425" s="17">
        <v>310</v>
      </c>
      <c r="B425" s="17">
        <v>813300</v>
      </c>
      <c r="C425" s="308"/>
      <c r="D425" s="17" t="s">
        <v>62</v>
      </c>
      <c r="E425" s="18">
        <v>2.1849999999999996</v>
      </c>
      <c r="F425" s="19">
        <f>+I425/E425</f>
        <v>116237.9862700229</v>
      </c>
      <c r="G425" s="20">
        <v>249000</v>
      </c>
      <c r="H425" s="20">
        <v>252714.96</v>
      </c>
      <c r="I425" s="20">
        <v>253980</v>
      </c>
    </row>
    <row r="426" spans="1:9" x14ac:dyDescent="0.2">
      <c r="A426" s="21">
        <v>420</v>
      </c>
      <c r="B426" s="21">
        <v>813300</v>
      </c>
      <c r="C426" s="308"/>
      <c r="D426" s="21" t="s">
        <v>63</v>
      </c>
      <c r="E426" s="22"/>
      <c r="F426" s="22"/>
      <c r="G426" s="24">
        <v>18000</v>
      </c>
      <c r="H426" s="24">
        <v>24583.82</v>
      </c>
      <c r="I426" s="24">
        <v>18360</v>
      </c>
    </row>
    <row r="427" spans="1:9" x14ac:dyDescent="0.2">
      <c r="A427" s="26">
        <v>431</v>
      </c>
      <c r="B427" s="26">
        <v>813300</v>
      </c>
      <c r="C427" s="308"/>
      <c r="D427" s="26" t="s">
        <v>281</v>
      </c>
      <c r="E427" s="27"/>
      <c r="F427" s="27"/>
      <c r="G427" s="24">
        <v>83000</v>
      </c>
      <c r="H427" s="24">
        <v>91311.12</v>
      </c>
      <c r="I427" s="24">
        <v>84660</v>
      </c>
    </row>
    <row r="428" spans="1:9" x14ac:dyDescent="0.2">
      <c r="A428" s="26">
        <v>432</v>
      </c>
      <c r="B428" s="26">
        <v>813300</v>
      </c>
      <c r="C428" s="308"/>
      <c r="D428" s="26" t="s">
        <v>282</v>
      </c>
      <c r="E428" s="27"/>
      <c r="F428" s="27"/>
      <c r="G428" s="24">
        <v>15000</v>
      </c>
      <c r="H428" s="24">
        <v>12480</v>
      </c>
      <c r="I428" s="24">
        <v>15300</v>
      </c>
    </row>
    <row r="429" spans="1:9" x14ac:dyDescent="0.2">
      <c r="A429" s="26">
        <v>433</v>
      </c>
      <c r="B429" s="26">
        <v>813300</v>
      </c>
      <c r="C429" s="308"/>
      <c r="D429" s="26" t="s">
        <v>27</v>
      </c>
      <c r="E429" s="27"/>
      <c r="F429" s="27"/>
      <c r="G429" s="24">
        <v>25000</v>
      </c>
      <c r="H429" s="24">
        <v>12522.84</v>
      </c>
      <c r="I429" s="24">
        <v>25500</v>
      </c>
    </row>
    <row r="430" spans="1:9" x14ac:dyDescent="0.2">
      <c r="A430" s="26">
        <v>434</v>
      </c>
      <c r="B430" s="26">
        <v>813300</v>
      </c>
      <c r="C430" s="308"/>
      <c r="D430" s="26" t="s">
        <v>283</v>
      </c>
      <c r="E430" s="27"/>
      <c r="F430" s="27"/>
      <c r="G430" s="24">
        <v>182000</v>
      </c>
      <c r="H430" s="24">
        <v>157950</v>
      </c>
      <c r="I430" s="24">
        <v>185640</v>
      </c>
    </row>
    <row r="431" spans="1:9" x14ac:dyDescent="0.2">
      <c r="A431" s="21">
        <v>450</v>
      </c>
      <c r="B431" s="21">
        <v>813300</v>
      </c>
      <c r="C431" s="308"/>
      <c r="D431" s="21" t="s">
        <v>284</v>
      </c>
      <c r="E431" s="22"/>
      <c r="F431" s="22"/>
      <c r="G431" s="24">
        <v>1000</v>
      </c>
      <c r="H431" s="24">
        <v>0</v>
      </c>
      <c r="I431" s="24">
        <v>1020</v>
      </c>
    </row>
    <row r="432" spans="1:9" x14ac:dyDescent="0.2">
      <c r="A432" s="21">
        <v>470</v>
      </c>
      <c r="B432" s="21">
        <v>813300</v>
      </c>
      <c r="C432" s="308"/>
      <c r="D432" s="21" t="s">
        <v>285</v>
      </c>
      <c r="E432" s="22"/>
      <c r="F432" s="22"/>
      <c r="G432" s="24">
        <v>5000</v>
      </c>
      <c r="H432" s="24">
        <v>2163</v>
      </c>
      <c r="I432" s="24">
        <v>5100</v>
      </c>
    </row>
    <row r="433" spans="1:9" x14ac:dyDescent="0.2">
      <c r="A433" s="26">
        <v>540</v>
      </c>
      <c r="B433" s="26">
        <v>813300</v>
      </c>
      <c r="C433" s="308"/>
      <c r="D433" s="26" t="s">
        <v>16</v>
      </c>
      <c r="E433" s="27"/>
      <c r="F433" s="27"/>
      <c r="G433" s="24">
        <v>5000</v>
      </c>
      <c r="H433" s="24">
        <v>4011.32</v>
      </c>
      <c r="I433" s="24">
        <v>5100</v>
      </c>
    </row>
    <row r="434" spans="1:9" x14ac:dyDescent="0.2">
      <c r="A434" s="21">
        <v>720</v>
      </c>
      <c r="B434" s="21">
        <v>813300</v>
      </c>
      <c r="C434" s="308"/>
      <c r="D434" s="21" t="s">
        <v>71</v>
      </c>
      <c r="E434" s="22"/>
      <c r="F434" s="22"/>
      <c r="G434" s="24">
        <v>4000</v>
      </c>
      <c r="H434" s="24">
        <v>0</v>
      </c>
      <c r="I434" s="24">
        <v>4080</v>
      </c>
    </row>
    <row r="435" spans="1:9" x14ac:dyDescent="0.2">
      <c r="A435" s="26">
        <v>725</v>
      </c>
      <c r="B435" s="26">
        <v>813300</v>
      </c>
      <c r="C435" s="308"/>
      <c r="D435" s="26" t="s">
        <v>257</v>
      </c>
      <c r="E435" s="27"/>
      <c r="F435" s="27"/>
      <c r="G435" s="24">
        <v>326000</v>
      </c>
      <c r="H435" s="24">
        <v>209260</v>
      </c>
      <c r="I435" s="24">
        <v>332520</v>
      </c>
    </row>
    <row r="436" spans="1:9" x14ac:dyDescent="0.2">
      <c r="A436" s="21">
        <v>750</v>
      </c>
      <c r="B436" s="21">
        <v>813300</v>
      </c>
      <c r="C436" s="308"/>
      <c r="D436" s="21" t="s">
        <v>72</v>
      </c>
      <c r="E436" s="22"/>
      <c r="F436" s="22"/>
      <c r="G436" s="24">
        <v>0</v>
      </c>
      <c r="H436" s="24">
        <v>14585</v>
      </c>
      <c r="I436" s="24">
        <v>0</v>
      </c>
    </row>
    <row r="437" spans="1:9" x14ac:dyDescent="0.2">
      <c r="A437" s="21">
        <v>780</v>
      </c>
      <c r="B437" s="21">
        <v>813300</v>
      </c>
      <c r="C437" s="308"/>
      <c r="D437" s="21" t="s">
        <v>286</v>
      </c>
      <c r="E437" s="22"/>
      <c r="F437" s="22"/>
      <c r="G437" s="24">
        <v>1000</v>
      </c>
      <c r="H437" s="24">
        <v>0</v>
      </c>
      <c r="I437" s="24">
        <v>1020</v>
      </c>
    </row>
    <row r="438" spans="1:9" x14ac:dyDescent="0.2">
      <c r="A438" s="26">
        <v>810</v>
      </c>
      <c r="B438" s="26">
        <v>813300</v>
      </c>
      <c r="C438" s="308"/>
      <c r="D438" s="26" t="s">
        <v>278</v>
      </c>
      <c r="E438" s="27"/>
      <c r="F438" s="27"/>
      <c r="G438" s="24">
        <v>150000</v>
      </c>
      <c r="H438" s="24">
        <v>131090.01</v>
      </c>
      <c r="I438" s="24">
        <v>153000</v>
      </c>
    </row>
    <row r="439" spans="1:9" x14ac:dyDescent="0.2">
      <c r="A439" s="17">
        <v>110</v>
      </c>
      <c r="B439" s="17">
        <v>813310</v>
      </c>
      <c r="C439" s="308"/>
      <c r="D439" s="17" t="s">
        <v>287</v>
      </c>
      <c r="E439" s="18">
        <v>23.57</v>
      </c>
      <c r="F439" s="19">
        <f>+I439/E439</f>
        <v>117103.09715740348</v>
      </c>
      <c r="G439" s="20">
        <v>2706000</v>
      </c>
      <c r="H439" s="20">
        <v>2629317.58</v>
      </c>
      <c r="I439" s="20">
        <v>2760120</v>
      </c>
    </row>
    <row r="440" spans="1:9" x14ac:dyDescent="0.2">
      <c r="A440" s="85">
        <v>110</v>
      </c>
      <c r="B440" s="85">
        <v>813312</v>
      </c>
      <c r="C440" s="308"/>
      <c r="D440" s="85" t="s">
        <v>288</v>
      </c>
      <c r="E440" s="86">
        <v>0.25</v>
      </c>
      <c r="F440" s="85">
        <f>+I440/E440</f>
        <v>0</v>
      </c>
      <c r="G440" s="87">
        <v>0</v>
      </c>
      <c r="H440" s="87">
        <v>0</v>
      </c>
      <c r="I440" s="87">
        <v>0</v>
      </c>
    </row>
    <row r="441" spans="1:9" ht="15" thickBot="1" x14ac:dyDescent="0.25">
      <c r="A441" s="32"/>
      <c r="B441" s="32"/>
      <c r="C441" s="309"/>
      <c r="D441" s="48" t="s">
        <v>279</v>
      </c>
      <c r="E441" s="34">
        <f>SUBTOTAL(9,E424:E440)</f>
        <v>45.744999999999997</v>
      </c>
      <c r="F441" s="35"/>
      <c r="G441" s="36">
        <f>SUBTOTAL(9,G424:G440)</f>
        <v>6193000</v>
      </c>
      <c r="H441" s="36">
        <f>SUBTOTAL(9,H424:H440)</f>
        <v>6020701.0899999999</v>
      </c>
      <c r="I441" s="36">
        <f>SUBTOTAL(9,I424:I440)</f>
        <v>6316860</v>
      </c>
    </row>
    <row r="442" spans="1:9" ht="15" thickTop="1" x14ac:dyDescent="0.2">
      <c r="A442" s="37"/>
      <c r="B442" s="37"/>
      <c r="C442" s="38"/>
      <c r="D442" s="39"/>
      <c r="E442" s="40"/>
      <c r="F442" s="40"/>
      <c r="G442" s="41"/>
      <c r="H442" s="41"/>
      <c r="I442" s="41"/>
    </row>
    <row r="443" spans="1:9" ht="15" x14ac:dyDescent="0.25">
      <c r="A443" s="7"/>
      <c r="B443" s="7"/>
      <c r="C443" s="8"/>
      <c r="D443" s="9" t="s">
        <v>289</v>
      </c>
      <c r="E443" s="10"/>
      <c r="F443" s="10"/>
      <c r="G443" s="11"/>
      <c r="H443" s="11"/>
      <c r="I443" s="11"/>
    </row>
    <row r="444" spans="1:9" x14ac:dyDescent="0.2">
      <c r="A444" s="37"/>
      <c r="B444" s="37"/>
      <c r="C444" s="38"/>
      <c r="D444" s="42"/>
      <c r="E444" s="40"/>
      <c r="F444" s="40"/>
      <c r="G444" s="41"/>
      <c r="H444" s="41"/>
      <c r="I444" s="41"/>
    </row>
    <row r="445" spans="1:9" x14ac:dyDescent="0.2">
      <c r="A445" s="17">
        <v>110</v>
      </c>
      <c r="B445" s="17">
        <v>813320</v>
      </c>
      <c r="C445" s="307" t="s">
        <v>289</v>
      </c>
      <c r="D445" s="17" t="s">
        <v>290</v>
      </c>
      <c r="E445" s="18">
        <v>2.44</v>
      </c>
      <c r="F445" s="19">
        <f>+I445/E445</f>
        <v>102000</v>
      </c>
      <c r="G445" s="20">
        <v>244000</v>
      </c>
      <c r="H445" s="20">
        <v>251656.35</v>
      </c>
      <c r="I445" s="20">
        <v>248880</v>
      </c>
    </row>
    <row r="446" spans="1:9" ht="15" x14ac:dyDescent="0.25">
      <c r="A446" s="26">
        <v>410</v>
      </c>
      <c r="B446" s="26">
        <v>813320</v>
      </c>
      <c r="C446" s="308"/>
      <c r="D446" s="26" t="s">
        <v>291</v>
      </c>
      <c r="E446" s="27"/>
      <c r="F446" s="27"/>
      <c r="G446" s="43">
        <v>56000</v>
      </c>
      <c r="H446" s="43">
        <v>56300</v>
      </c>
      <c r="I446" s="43">
        <v>57120</v>
      </c>
    </row>
    <row r="447" spans="1:9" ht="15" x14ac:dyDescent="0.25">
      <c r="A447" s="26">
        <v>434</v>
      </c>
      <c r="B447" s="26">
        <v>813320</v>
      </c>
      <c r="C447" s="308"/>
      <c r="D447" t="s">
        <v>292</v>
      </c>
      <c r="E447" s="27"/>
      <c r="F447" s="27"/>
      <c r="G447" s="43">
        <v>0</v>
      </c>
      <c r="H447" s="43">
        <v>56160</v>
      </c>
      <c r="I447" s="43">
        <v>0</v>
      </c>
    </row>
    <row r="448" spans="1:9" x14ac:dyDescent="0.2">
      <c r="A448" s="21">
        <v>470</v>
      </c>
      <c r="B448" s="21">
        <v>813320</v>
      </c>
      <c r="C448" s="308"/>
      <c r="D448" s="21" t="s">
        <v>48</v>
      </c>
      <c r="E448" s="22"/>
      <c r="F448" s="22"/>
      <c r="G448" s="24">
        <v>1000</v>
      </c>
      <c r="H448" s="24">
        <v>0</v>
      </c>
      <c r="I448" s="24">
        <v>1020</v>
      </c>
    </row>
    <row r="449" spans="1:9" x14ac:dyDescent="0.2">
      <c r="A449" s="26">
        <v>540</v>
      </c>
      <c r="B449" s="26">
        <v>813320</v>
      </c>
      <c r="C449" s="308"/>
      <c r="D449" s="26" t="s">
        <v>16</v>
      </c>
      <c r="E449" s="27"/>
      <c r="F449" s="27"/>
      <c r="G449" s="24">
        <v>2000</v>
      </c>
      <c r="H449" s="24">
        <v>2175.25</v>
      </c>
      <c r="I449" s="24">
        <v>2040</v>
      </c>
    </row>
    <row r="450" spans="1:9" x14ac:dyDescent="0.2">
      <c r="A450" s="21">
        <v>560</v>
      </c>
      <c r="B450" s="21">
        <v>813320</v>
      </c>
      <c r="C450" s="308"/>
      <c r="D450" s="21" t="s">
        <v>200</v>
      </c>
      <c r="E450" s="22"/>
      <c r="F450" s="22"/>
      <c r="G450" s="24">
        <v>0</v>
      </c>
      <c r="H450">
        <v>845.73</v>
      </c>
      <c r="I450" s="24">
        <v>0</v>
      </c>
    </row>
    <row r="451" spans="1:9" x14ac:dyDescent="0.2">
      <c r="A451" s="21">
        <v>750</v>
      </c>
      <c r="B451" s="21">
        <v>813320</v>
      </c>
      <c r="C451" s="308"/>
      <c r="D451" s="21" t="s">
        <v>293</v>
      </c>
      <c r="E451" s="22"/>
      <c r="F451" s="22"/>
      <c r="G451" s="24">
        <v>56000</v>
      </c>
      <c r="H451" s="24">
        <v>0</v>
      </c>
      <c r="I451" s="24">
        <v>57120</v>
      </c>
    </row>
    <row r="452" spans="1:9" x14ac:dyDescent="0.2">
      <c r="A452" s="44">
        <v>810</v>
      </c>
      <c r="B452" s="44">
        <v>813320</v>
      </c>
      <c r="C452" s="308"/>
      <c r="D452" s="44" t="s">
        <v>295</v>
      </c>
      <c r="E452" s="45"/>
      <c r="F452" s="45"/>
      <c r="G452" s="46">
        <v>205000</v>
      </c>
      <c r="H452" s="46">
        <v>83695</v>
      </c>
      <c r="I452" s="46">
        <v>209100</v>
      </c>
    </row>
    <row r="453" spans="1:9" ht="15" thickBot="1" x14ac:dyDescent="0.25">
      <c r="A453" s="32"/>
      <c r="B453" s="32"/>
      <c r="C453" s="309"/>
      <c r="D453" s="33" t="s">
        <v>289</v>
      </c>
      <c r="E453" s="34">
        <f>SUBTOTAL(9,E445:E452)</f>
        <v>2.44</v>
      </c>
      <c r="F453" s="35"/>
      <c r="G453" s="36">
        <f>SUBTOTAL(9,G445:G452)</f>
        <v>564000</v>
      </c>
      <c r="H453" s="36">
        <f>SUBTOTAL(9,H445:H452)</f>
        <v>450832.32999999996</v>
      </c>
      <c r="I453" s="36">
        <f>SUBTOTAL(9,I445:I452)</f>
        <v>575280</v>
      </c>
    </row>
    <row r="454" spans="1:9" ht="15" thickTop="1" x14ac:dyDescent="0.2">
      <c r="A454" s="37"/>
      <c r="B454" s="37"/>
      <c r="C454" s="38"/>
      <c r="D454" s="39"/>
      <c r="E454" s="40"/>
      <c r="F454" s="40"/>
      <c r="G454" s="41"/>
      <c r="H454" s="41"/>
      <c r="I454" s="41"/>
    </row>
    <row r="455" spans="1:9" ht="15" x14ac:dyDescent="0.25">
      <c r="A455" s="7"/>
      <c r="B455" s="7"/>
      <c r="C455" s="8"/>
      <c r="D455" s="9" t="s">
        <v>296</v>
      </c>
      <c r="E455" s="10"/>
      <c r="F455" s="10"/>
      <c r="G455" s="11"/>
      <c r="H455" s="11"/>
      <c r="I455" s="11"/>
    </row>
    <row r="456" spans="1:9" x14ac:dyDescent="0.2">
      <c r="A456" s="71"/>
      <c r="B456" s="71"/>
      <c r="C456" s="75"/>
      <c r="D456" s="71"/>
      <c r="E456" s="40"/>
      <c r="F456" s="40"/>
      <c r="G456" s="41"/>
      <c r="H456" s="41"/>
      <c r="I456" s="41"/>
    </row>
    <row r="457" spans="1:9" x14ac:dyDescent="0.2">
      <c r="A457" s="17">
        <v>110</v>
      </c>
      <c r="B457" s="17">
        <v>813330</v>
      </c>
      <c r="C457" s="307" t="s">
        <v>296</v>
      </c>
      <c r="D457" s="17" t="s">
        <v>297</v>
      </c>
      <c r="E457" s="18">
        <v>62.76</v>
      </c>
      <c r="F457" s="19">
        <f>+I457/E457</f>
        <v>97541.746335245378</v>
      </c>
      <c r="G457" s="20">
        <v>6786000</v>
      </c>
      <c r="H457" s="20">
        <v>6339074.5</v>
      </c>
      <c r="I457" s="20">
        <v>6121720</v>
      </c>
    </row>
    <row r="458" spans="1:9" x14ac:dyDescent="0.2">
      <c r="A458" s="85">
        <v>110</v>
      </c>
      <c r="B458" s="85">
        <v>813350</v>
      </c>
      <c r="C458" s="308"/>
      <c r="D458" s="85" t="s">
        <v>298</v>
      </c>
      <c r="E458" s="86">
        <v>22.25</v>
      </c>
      <c r="F458" s="88">
        <f>+I458/E458</f>
        <v>94298.426966292129</v>
      </c>
      <c r="G458" s="87">
        <v>2057000</v>
      </c>
      <c r="H458" s="87">
        <v>2037107.31</v>
      </c>
      <c r="I458" s="87">
        <v>2098140</v>
      </c>
    </row>
    <row r="459" spans="1:9" ht="15" thickBot="1" x14ac:dyDescent="0.25">
      <c r="A459" s="32"/>
      <c r="B459" s="32"/>
      <c r="C459" s="309"/>
      <c r="D459" s="33" t="s">
        <v>296</v>
      </c>
      <c r="E459" s="34">
        <f>SUBTOTAL(9,E457:E458)</f>
        <v>85.009999999999991</v>
      </c>
      <c r="F459" s="35"/>
      <c r="G459" s="36">
        <f>SUBTOTAL(9,G457:G458)</f>
        <v>8843000</v>
      </c>
      <c r="H459" s="36">
        <f>SUBTOTAL(9,H457:H458)</f>
        <v>8376181.8100000005</v>
      </c>
      <c r="I459" s="36">
        <f>SUBTOTAL(9,I457:I458)</f>
        <v>8219860</v>
      </c>
    </row>
    <row r="460" spans="1:9" ht="15" thickTop="1" x14ac:dyDescent="0.2">
      <c r="A460" s="71"/>
      <c r="B460" s="71"/>
      <c r="C460" s="75"/>
      <c r="D460" s="71"/>
      <c r="E460" s="40"/>
      <c r="F460" s="40"/>
      <c r="G460" s="41"/>
      <c r="H460" s="41"/>
      <c r="I460" s="41"/>
    </row>
    <row r="461" spans="1:9" ht="15" x14ac:dyDescent="0.25">
      <c r="A461" s="76"/>
      <c r="B461" s="76"/>
      <c r="C461" s="77"/>
      <c r="D461" s="9" t="s">
        <v>299</v>
      </c>
      <c r="E461" s="10"/>
      <c r="F461" s="10"/>
      <c r="G461" s="11"/>
      <c r="H461" s="11"/>
      <c r="I461" s="11"/>
    </row>
    <row r="462" spans="1:9" x14ac:dyDescent="0.2">
      <c r="A462" s="71"/>
      <c r="B462" s="71"/>
      <c r="C462" s="75"/>
      <c r="D462" s="71"/>
      <c r="E462" s="40"/>
      <c r="F462" s="40"/>
      <c r="G462" s="41"/>
      <c r="H462" s="41"/>
      <c r="I462" s="41"/>
    </row>
    <row r="463" spans="1:9" x14ac:dyDescent="0.2">
      <c r="A463" s="17">
        <v>110</v>
      </c>
      <c r="B463" s="17">
        <v>813340</v>
      </c>
      <c r="C463" s="307" t="s">
        <v>299</v>
      </c>
      <c r="D463" s="17" t="s">
        <v>300</v>
      </c>
      <c r="E463" s="18">
        <v>10.96</v>
      </c>
      <c r="F463" s="19">
        <f>+I463/E463</f>
        <v>120520.07299270072</v>
      </c>
      <c r="G463" s="20">
        <v>1295000</v>
      </c>
      <c r="H463" s="20">
        <v>1281086.69</v>
      </c>
      <c r="I463" s="20">
        <v>1320900</v>
      </c>
    </row>
    <row r="464" spans="1:9" x14ac:dyDescent="0.2">
      <c r="A464" s="21">
        <v>420</v>
      </c>
      <c r="B464" s="21">
        <v>813340</v>
      </c>
      <c r="C464" s="308"/>
      <c r="D464" s="21" t="s">
        <v>63</v>
      </c>
      <c r="E464" s="22"/>
      <c r="F464" s="22"/>
      <c r="G464" s="24">
        <v>260000</v>
      </c>
      <c r="H464" s="24">
        <v>260000</v>
      </c>
      <c r="I464" s="24">
        <v>265200</v>
      </c>
    </row>
    <row r="465" spans="1:9" x14ac:dyDescent="0.2">
      <c r="A465" s="26">
        <v>431</v>
      </c>
      <c r="B465" s="26">
        <v>813340</v>
      </c>
      <c r="C465" s="308"/>
      <c r="D465" s="26" t="s">
        <v>26</v>
      </c>
      <c r="E465" s="27"/>
      <c r="F465" s="27"/>
      <c r="G465" s="24">
        <v>40000</v>
      </c>
      <c r="H465" s="24">
        <v>36116.65</v>
      </c>
      <c r="I465" s="24">
        <v>40800</v>
      </c>
    </row>
    <row r="466" spans="1:9" x14ac:dyDescent="0.2">
      <c r="A466" s="26">
        <v>432</v>
      </c>
      <c r="B466" s="26">
        <v>813340</v>
      </c>
      <c r="C466" s="308"/>
      <c r="D466" s="26" t="s">
        <v>65</v>
      </c>
      <c r="E466" s="27"/>
      <c r="F466" s="27"/>
      <c r="G466" s="24">
        <v>15000</v>
      </c>
      <c r="H466" s="24">
        <v>8000</v>
      </c>
      <c r="I466" s="24">
        <v>15300</v>
      </c>
    </row>
    <row r="467" spans="1:9" x14ac:dyDescent="0.2">
      <c r="A467" s="26">
        <v>433</v>
      </c>
      <c r="B467" s="26">
        <v>813340</v>
      </c>
      <c r="C467" s="308"/>
      <c r="D467" s="26" t="s">
        <v>27</v>
      </c>
      <c r="E467" s="27"/>
      <c r="F467" s="27"/>
      <c r="G467" s="24">
        <v>5000</v>
      </c>
      <c r="H467" s="24">
        <v>0</v>
      </c>
      <c r="I467" s="24">
        <v>5100</v>
      </c>
    </row>
    <row r="468" spans="1:9" x14ac:dyDescent="0.2">
      <c r="A468" s="26">
        <v>434</v>
      </c>
      <c r="B468" s="26">
        <v>813340</v>
      </c>
      <c r="C468" s="308"/>
      <c r="D468" s="26" t="s">
        <v>274</v>
      </c>
      <c r="E468" s="27"/>
      <c r="F468" s="27"/>
      <c r="G468" s="24">
        <v>160000</v>
      </c>
      <c r="H468" s="24">
        <v>157324</v>
      </c>
      <c r="I468" s="24">
        <v>163200</v>
      </c>
    </row>
    <row r="469" spans="1:9" x14ac:dyDescent="0.2">
      <c r="A469" s="21">
        <v>450</v>
      </c>
      <c r="B469" s="21">
        <v>813340</v>
      </c>
      <c r="C469" s="308"/>
      <c r="D469" s="21" t="s">
        <v>47</v>
      </c>
      <c r="E469" s="22"/>
      <c r="F469" s="22"/>
      <c r="G469" s="24">
        <v>5000</v>
      </c>
      <c r="H469" s="24">
        <v>0</v>
      </c>
      <c r="I469" s="24">
        <v>5100</v>
      </c>
    </row>
    <row r="470" spans="1:9" x14ac:dyDescent="0.2">
      <c r="A470" s="21">
        <v>470</v>
      </c>
      <c r="B470" s="21">
        <v>813340</v>
      </c>
      <c r="C470" s="308"/>
      <c r="D470" s="21" t="s">
        <v>301</v>
      </c>
      <c r="E470" s="22"/>
      <c r="F470" s="22"/>
      <c r="G470" s="24">
        <v>8000</v>
      </c>
      <c r="H470" s="24">
        <v>468</v>
      </c>
      <c r="I470" s="24">
        <v>8160</v>
      </c>
    </row>
    <row r="471" spans="1:9" x14ac:dyDescent="0.2">
      <c r="A471" s="21">
        <v>480</v>
      </c>
      <c r="B471" s="21">
        <v>813340</v>
      </c>
      <c r="C471" s="308"/>
      <c r="D471" s="47" t="s">
        <v>28</v>
      </c>
      <c r="E471" s="22"/>
      <c r="F471" s="22"/>
      <c r="G471" s="24">
        <v>1000</v>
      </c>
      <c r="H471" s="24">
        <v>528</v>
      </c>
      <c r="I471" s="24">
        <v>1020</v>
      </c>
    </row>
    <row r="472" spans="1:9" x14ac:dyDescent="0.2">
      <c r="A472" s="26">
        <v>540</v>
      </c>
      <c r="B472" s="26">
        <v>813340</v>
      </c>
      <c r="C472" s="308"/>
      <c r="D472" s="26" t="s">
        <v>16</v>
      </c>
      <c r="E472" s="27"/>
      <c r="F472" s="27"/>
      <c r="G472" s="24">
        <v>5000</v>
      </c>
      <c r="H472" s="24">
        <v>1803.73</v>
      </c>
      <c r="I472" s="24">
        <v>5100</v>
      </c>
    </row>
    <row r="473" spans="1:9" x14ac:dyDescent="0.2">
      <c r="A473" s="21">
        <v>720</v>
      </c>
      <c r="B473" s="21">
        <v>813340</v>
      </c>
      <c r="C473" s="308"/>
      <c r="D473" s="21" t="s">
        <v>71</v>
      </c>
      <c r="E473" s="22"/>
      <c r="F473" s="22"/>
      <c r="G473" s="24">
        <v>15000</v>
      </c>
      <c r="H473" s="24">
        <v>0</v>
      </c>
      <c r="I473" s="24">
        <v>15300</v>
      </c>
    </row>
    <row r="474" spans="1:9" x14ac:dyDescent="0.2">
      <c r="A474" s="21">
        <v>780</v>
      </c>
      <c r="B474" s="21">
        <v>813340</v>
      </c>
      <c r="C474" s="308"/>
      <c r="D474" s="21" t="s">
        <v>294</v>
      </c>
      <c r="E474" s="22"/>
      <c r="F474" s="22"/>
      <c r="G474" s="24">
        <v>1000</v>
      </c>
      <c r="H474" s="24">
        <v>0</v>
      </c>
      <c r="I474" s="24">
        <v>1020</v>
      </c>
    </row>
    <row r="475" spans="1:9" x14ac:dyDescent="0.2">
      <c r="A475" s="44">
        <v>810</v>
      </c>
      <c r="B475" s="44">
        <v>813340</v>
      </c>
      <c r="C475" s="308"/>
      <c r="D475" s="44" t="s">
        <v>278</v>
      </c>
      <c r="E475" s="45"/>
      <c r="F475" s="45"/>
      <c r="G475" s="46">
        <v>90000</v>
      </c>
      <c r="H475" s="46">
        <v>85844.71</v>
      </c>
      <c r="I475" s="46">
        <v>91800</v>
      </c>
    </row>
    <row r="476" spans="1:9" ht="15" thickBot="1" x14ac:dyDescent="0.25">
      <c r="A476" s="32"/>
      <c r="B476" s="32"/>
      <c r="C476" s="309"/>
      <c r="D476" s="48" t="s">
        <v>299</v>
      </c>
      <c r="E476" s="34">
        <f>SUBTOTAL(9,E463:E475)</f>
        <v>10.96</v>
      </c>
      <c r="F476" s="35"/>
      <c r="G476" s="36">
        <f>SUBTOTAL(9,G463:G475)</f>
        <v>1900000</v>
      </c>
      <c r="H476" s="36">
        <f>SUBTOTAL(9,H463:H475)</f>
        <v>1831171.7799999998</v>
      </c>
      <c r="I476" s="36">
        <f>SUBTOTAL(9,I463:I475)</f>
        <v>1938000</v>
      </c>
    </row>
    <row r="477" spans="1:9" ht="15" thickTop="1" x14ac:dyDescent="0.2">
      <c r="A477" s="71"/>
      <c r="B477" s="71"/>
      <c r="C477" s="75"/>
      <c r="D477" s="71"/>
      <c r="E477" s="40"/>
      <c r="F477" s="40"/>
      <c r="G477" s="41"/>
      <c r="H477" s="41"/>
      <c r="I477" s="41"/>
    </row>
    <row r="478" spans="1:9" ht="15" x14ac:dyDescent="0.25">
      <c r="A478" s="7"/>
      <c r="B478" s="7"/>
      <c r="C478" s="8"/>
      <c r="D478" s="9" t="s">
        <v>302</v>
      </c>
      <c r="E478" s="10"/>
      <c r="F478" s="10"/>
      <c r="G478" s="11"/>
      <c r="H478" s="11"/>
      <c r="I478" s="11"/>
    </row>
    <row r="479" spans="1:9" x14ac:dyDescent="0.2">
      <c r="A479" s="37"/>
      <c r="B479" s="37"/>
      <c r="C479" s="38"/>
      <c r="D479" s="42"/>
      <c r="E479" s="40"/>
      <c r="F479" s="40"/>
      <c r="G479" s="41"/>
      <c r="H479" s="41"/>
      <c r="I479" s="41"/>
    </row>
    <row r="480" spans="1:9" x14ac:dyDescent="0.2">
      <c r="A480" s="26">
        <v>540</v>
      </c>
      <c r="B480" s="26">
        <v>813400</v>
      </c>
      <c r="C480" s="313" t="s">
        <v>302</v>
      </c>
      <c r="D480" s="26" t="s">
        <v>303</v>
      </c>
      <c r="E480" s="27"/>
      <c r="F480" s="27"/>
      <c r="G480" s="24">
        <v>0</v>
      </c>
      <c r="H480" s="24">
        <v>0</v>
      </c>
      <c r="I480" s="24">
        <v>0</v>
      </c>
    </row>
    <row r="481" spans="1:9" x14ac:dyDescent="0.2">
      <c r="A481" s="28">
        <v>780</v>
      </c>
      <c r="B481" s="28">
        <v>813400</v>
      </c>
      <c r="C481" s="314"/>
      <c r="D481" s="28" t="s">
        <v>19</v>
      </c>
      <c r="E481" s="29"/>
      <c r="F481" s="29"/>
      <c r="G481" s="46">
        <v>40000</v>
      </c>
      <c r="H481" s="46">
        <v>68024.56</v>
      </c>
      <c r="I481" s="46">
        <v>40800</v>
      </c>
    </row>
    <row r="482" spans="1:9" ht="15" thickBot="1" x14ac:dyDescent="0.25">
      <c r="A482" s="32"/>
      <c r="B482" s="32"/>
      <c r="C482" s="315"/>
      <c r="D482" s="48" t="s">
        <v>302</v>
      </c>
      <c r="E482" s="34">
        <v>0</v>
      </c>
      <c r="F482" s="35"/>
      <c r="G482" s="36">
        <f>SUBTOTAL(9,G480:G481)</f>
        <v>40000</v>
      </c>
      <c r="H482" s="36">
        <f>SUBTOTAL(9,H480:H481)</f>
        <v>68024.56</v>
      </c>
      <c r="I482" s="36">
        <f>SUBTOTAL(9,I480:I481)</f>
        <v>40800</v>
      </c>
    </row>
    <row r="483" spans="1:9" ht="15" thickTop="1" x14ac:dyDescent="0.2">
      <c r="A483" s="37"/>
      <c r="B483" s="37"/>
      <c r="C483" s="38"/>
      <c r="D483" s="39"/>
      <c r="E483" s="40"/>
      <c r="F483" s="40"/>
      <c r="G483" s="41"/>
      <c r="H483" s="41"/>
      <c r="I483" s="41"/>
    </row>
    <row r="484" spans="1:9" ht="15" x14ac:dyDescent="0.25">
      <c r="A484" s="7"/>
      <c r="B484" s="7"/>
      <c r="C484" s="8"/>
      <c r="D484" s="9" t="s">
        <v>304</v>
      </c>
      <c r="E484" s="10"/>
      <c r="F484" s="10"/>
      <c r="G484" s="11"/>
      <c r="H484" s="11"/>
      <c r="I484" s="11"/>
    </row>
    <row r="485" spans="1:9" x14ac:dyDescent="0.2">
      <c r="A485" s="37"/>
      <c r="B485" s="37"/>
      <c r="C485" s="38"/>
      <c r="D485" s="42"/>
      <c r="E485" s="40"/>
      <c r="F485" s="40"/>
      <c r="G485" s="41"/>
      <c r="H485" s="41"/>
      <c r="I485" s="41"/>
    </row>
    <row r="486" spans="1:9" x14ac:dyDescent="0.2">
      <c r="A486" s="17">
        <v>110</v>
      </c>
      <c r="B486" s="17">
        <v>813410</v>
      </c>
      <c r="C486" s="307" t="s">
        <v>304</v>
      </c>
      <c r="D486" s="17" t="s">
        <v>305</v>
      </c>
      <c r="E486" s="18">
        <v>0</v>
      </c>
      <c r="F486" s="19" t="e">
        <f>+I486/E486</f>
        <v>#DIV/0!</v>
      </c>
      <c r="G486" s="20">
        <v>11000</v>
      </c>
      <c r="H486" s="20">
        <v>15765.89</v>
      </c>
      <c r="I486" s="20">
        <v>11220</v>
      </c>
    </row>
    <row r="487" spans="1:9" x14ac:dyDescent="0.2">
      <c r="A487" s="26">
        <v>710</v>
      </c>
      <c r="B487" s="26">
        <v>813410</v>
      </c>
      <c r="C487" s="308"/>
      <c r="D487" s="26" t="s">
        <v>306</v>
      </c>
      <c r="E487" s="27"/>
      <c r="F487" s="27"/>
      <c r="G487" s="24">
        <v>10000</v>
      </c>
      <c r="H487" s="24">
        <v>0</v>
      </c>
      <c r="I487" s="24">
        <v>10200</v>
      </c>
    </row>
    <row r="488" spans="1:9" x14ac:dyDescent="0.2">
      <c r="A488" s="21">
        <v>720</v>
      </c>
      <c r="B488" s="21">
        <v>813410</v>
      </c>
      <c r="C488" s="308"/>
      <c r="D488" s="21" t="s">
        <v>307</v>
      </c>
      <c r="E488" s="22"/>
      <c r="F488" s="22"/>
      <c r="G488" s="24">
        <v>10000</v>
      </c>
      <c r="H488" s="24">
        <v>10108</v>
      </c>
      <c r="I488" s="24">
        <v>10200</v>
      </c>
    </row>
    <row r="489" spans="1:9" x14ac:dyDescent="0.2">
      <c r="A489" s="28">
        <v>780</v>
      </c>
      <c r="B489" s="28">
        <v>813410</v>
      </c>
      <c r="C489" s="308"/>
      <c r="D489" s="28" t="s">
        <v>19</v>
      </c>
      <c r="E489" s="29"/>
      <c r="F489" s="29"/>
      <c r="G489" s="46">
        <v>40000</v>
      </c>
      <c r="H489" s="46">
        <v>33600</v>
      </c>
      <c r="I489" s="46">
        <v>40800</v>
      </c>
    </row>
    <row r="490" spans="1:9" ht="15" thickBot="1" x14ac:dyDescent="0.25">
      <c r="A490" s="32"/>
      <c r="B490" s="32"/>
      <c r="C490" s="309"/>
      <c r="D490" s="48" t="s">
        <v>304</v>
      </c>
      <c r="E490" s="34">
        <f>SUBTOTAL(9,E486:E489)</f>
        <v>0</v>
      </c>
      <c r="F490" s="35"/>
      <c r="G490" s="36">
        <f>SUBTOTAL(9,G486:G489)</f>
        <v>71000</v>
      </c>
      <c r="H490" s="36">
        <f>SUBTOTAL(9,H486:H489)</f>
        <v>59473.89</v>
      </c>
      <c r="I490" s="36">
        <f>SUBTOTAL(9,I486:I489)</f>
        <v>72420</v>
      </c>
    </row>
    <row r="491" spans="1:9" ht="15" thickTop="1" x14ac:dyDescent="0.2">
      <c r="A491" s="37"/>
      <c r="B491" s="37"/>
      <c r="C491" s="38"/>
      <c r="D491" s="39"/>
      <c r="E491" s="40"/>
      <c r="F491" s="40"/>
      <c r="G491" s="41"/>
      <c r="H491" s="41"/>
      <c r="I491" s="41"/>
    </row>
    <row r="492" spans="1:9" ht="15" x14ac:dyDescent="0.25">
      <c r="A492" s="7"/>
      <c r="B492" s="7"/>
      <c r="C492" s="8"/>
      <c r="D492" s="9" t="s">
        <v>308</v>
      </c>
      <c r="E492" s="10"/>
      <c r="F492" s="10"/>
      <c r="G492" s="11"/>
      <c r="H492" s="11"/>
      <c r="I492" s="11"/>
    </row>
    <row r="493" spans="1:9" x14ac:dyDescent="0.2">
      <c r="A493" s="37"/>
      <c r="B493" s="37"/>
      <c r="C493" s="38"/>
      <c r="D493" s="42"/>
      <c r="E493" s="40"/>
      <c r="F493" s="40"/>
      <c r="G493" s="41"/>
      <c r="H493" s="41"/>
      <c r="I493" s="41"/>
    </row>
    <row r="494" spans="1:9" x14ac:dyDescent="0.2">
      <c r="A494" s="17">
        <v>110</v>
      </c>
      <c r="B494" s="17">
        <v>813600</v>
      </c>
      <c r="C494" s="307" t="s">
        <v>308</v>
      </c>
      <c r="D494" s="17" t="s">
        <v>309</v>
      </c>
      <c r="E494" s="18">
        <v>8</v>
      </c>
      <c r="F494" s="19">
        <f>+I494/E494</f>
        <v>171077.125</v>
      </c>
      <c r="G494" s="20">
        <v>1362000</v>
      </c>
      <c r="H494" s="20">
        <v>1306927.06</v>
      </c>
      <c r="I494" s="20">
        <v>1368617</v>
      </c>
    </row>
    <row r="495" spans="1:9" x14ac:dyDescent="0.2">
      <c r="A495" s="17">
        <v>310</v>
      </c>
      <c r="B495" s="17">
        <v>813600</v>
      </c>
      <c r="C495" s="308"/>
      <c r="D495" s="17" t="s">
        <v>310</v>
      </c>
      <c r="E495" s="18">
        <v>0.7</v>
      </c>
      <c r="F495" s="19">
        <f>+I495/E495</f>
        <v>142800</v>
      </c>
      <c r="G495" s="20">
        <v>98000</v>
      </c>
      <c r="H495" s="20">
        <v>98315.1</v>
      </c>
      <c r="I495" s="20">
        <v>99960</v>
      </c>
    </row>
    <row r="496" spans="1:9" ht="15" x14ac:dyDescent="0.25">
      <c r="A496" s="21">
        <v>410</v>
      </c>
      <c r="B496" s="21">
        <v>813600</v>
      </c>
      <c r="C496" s="308"/>
      <c r="D496" s="21" t="s">
        <v>311</v>
      </c>
      <c r="E496" s="22"/>
      <c r="F496" s="22"/>
      <c r="G496" s="43">
        <v>45000</v>
      </c>
      <c r="H496" s="43">
        <v>44135</v>
      </c>
      <c r="I496" s="43">
        <v>45900</v>
      </c>
    </row>
    <row r="497" spans="1:9" x14ac:dyDescent="0.2">
      <c r="A497" s="21">
        <v>420</v>
      </c>
      <c r="B497" s="21">
        <v>813600</v>
      </c>
      <c r="C497" s="308"/>
      <c r="D497" s="21" t="s">
        <v>312</v>
      </c>
      <c r="E497" s="22"/>
      <c r="F497" s="22"/>
      <c r="G497" s="24">
        <v>5000</v>
      </c>
      <c r="H497" s="24">
        <v>0</v>
      </c>
      <c r="I497" s="24">
        <v>5100</v>
      </c>
    </row>
    <row r="498" spans="1:9" x14ac:dyDescent="0.2">
      <c r="A498" s="21">
        <v>431</v>
      </c>
      <c r="B498" s="91">
        <v>813600</v>
      </c>
      <c r="C498" s="308"/>
      <c r="D498" s="21" t="s">
        <v>26</v>
      </c>
      <c r="E498" s="22"/>
      <c r="F498" s="22"/>
      <c r="G498" s="24">
        <v>7000</v>
      </c>
      <c r="H498" s="24">
        <v>421.08</v>
      </c>
      <c r="I498" s="24">
        <v>7140</v>
      </c>
    </row>
    <row r="499" spans="1:9" x14ac:dyDescent="0.2">
      <c r="A499" s="21">
        <v>470</v>
      </c>
      <c r="B499" s="21">
        <v>813600</v>
      </c>
      <c r="C499" s="308"/>
      <c r="D499" s="21" t="s">
        <v>313</v>
      </c>
      <c r="E499" s="22"/>
      <c r="F499" s="22"/>
      <c r="G499" s="24">
        <v>2000</v>
      </c>
      <c r="H499" s="24">
        <v>0</v>
      </c>
      <c r="I499" s="24">
        <v>2040</v>
      </c>
    </row>
    <row r="500" spans="1:9" x14ac:dyDescent="0.2">
      <c r="A500" s="21">
        <v>480</v>
      </c>
      <c r="B500" s="21">
        <v>813600</v>
      </c>
      <c r="C500" s="308"/>
      <c r="D500" s="47" t="s">
        <v>28</v>
      </c>
      <c r="E500" s="22"/>
      <c r="F500" s="22"/>
      <c r="G500" s="24">
        <v>1000</v>
      </c>
      <c r="H500" s="24">
        <v>201.14</v>
      </c>
      <c r="I500" s="24">
        <v>1020</v>
      </c>
    </row>
    <row r="501" spans="1:9" x14ac:dyDescent="0.2">
      <c r="A501" s="28">
        <v>780</v>
      </c>
      <c r="B501" s="28">
        <v>813600</v>
      </c>
      <c r="C501" s="308"/>
      <c r="D501" s="28" t="s">
        <v>19</v>
      </c>
      <c r="E501" s="29"/>
      <c r="F501" s="29"/>
      <c r="G501" s="46">
        <v>10000</v>
      </c>
      <c r="H501" s="46">
        <v>1671</v>
      </c>
      <c r="I501" s="46">
        <v>10200</v>
      </c>
    </row>
    <row r="502" spans="1:9" ht="15" thickBot="1" x14ac:dyDescent="0.25">
      <c r="A502" s="32"/>
      <c r="B502" s="32"/>
      <c r="C502" s="309"/>
      <c r="D502" s="48" t="s">
        <v>314</v>
      </c>
      <c r="E502" s="34">
        <f>SUBTOTAL(9,E494:E501)</f>
        <v>8.6999999999999993</v>
      </c>
      <c r="F502" s="36">
        <f>SUBTOTAL(9,F494:F501)</f>
        <v>313877.125</v>
      </c>
      <c r="G502" s="36">
        <f>SUBTOTAL(9,G494:G501)</f>
        <v>1530000</v>
      </c>
      <c r="H502" s="36">
        <f>SUBTOTAL(9,H494:H501)</f>
        <v>1451670.3800000001</v>
      </c>
      <c r="I502" s="36">
        <f>SUBTOTAL(9,I494:I501)</f>
        <v>1539977</v>
      </c>
    </row>
    <row r="503" spans="1:9" ht="15" thickTop="1" x14ac:dyDescent="0.2">
      <c r="A503" s="37"/>
      <c r="B503" s="37"/>
      <c r="C503" s="38"/>
      <c r="D503" s="39"/>
      <c r="E503" s="40"/>
      <c r="F503" s="40"/>
      <c r="G503" s="41"/>
      <c r="H503" s="41"/>
      <c r="I503" s="41"/>
    </row>
    <row r="504" spans="1:9" ht="15" x14ac:dyDescent="0.25">
      <c r="A504" s="7"/>
      <c r="B504" s="7"/>
      <c r="C504" s="8"/>
      <c r="D504" s="9" t="s">
        <v>315</v>
      </c>
      <c r="E504" s="10"/>
      <c r="F504" s="10"/>
      <c r="G504" s="11"/>
      <c r="H504" s="11"/>
      <c r="I504" s="11"/>
    </row>
    <row r="505" spans="1:9" x14ac:dyDescent="0.2">
      <c r="A505" s="37"/>
      <c r="B505" s="37"/>
      <c r="C505" s="38"/>
      <c r="D505" s="42"/>
      <c r="E505" s="40"/>
      <c r="F505" s="40"/>
      <c r="G505" s="41"/>
      <c r="H505" s="41"/>
      <c r="I505" s="41"/>
    </row>
    <row r="506" spans="1:9" x14ac:dyDescent="0.2">
      <c r="A506" s="17">
        <v>110</v>
      </c>
      <c r="B506" s="17">
        <v>814000</v>
      </c>
      <c r="C506" s="307" t="s">
        <v>315</v>
      </c>
      <c r="D506" s="17" t="s">
        <v>316</v>
      </c>
      <c r="E506" s="18">
        <v>17.649999999999999</v>
      </c>
      <c r="F506" s="19">
        <f>+I506/E506</f>
        <v>120377.3371104816</v>
      </c>
      <c r="G506" s="20">
        <v>2083000</v>
      </c>
      <c r="H506" s="20">
        <v>2080766.07</v>
      </c>
      <c r="I506" s="20">
        <v>2124660</v>
      </c>
    </row>
    <row r="507" spans="1:9" x14ac:dyDescent="0.2">
      <c r="A507" s="17">
        <v>310</v>
      </c>
      <c r="B507" s="17">
        <v>814000</v>
      </c>
      <c r="C507" s="308"/>
      <c r="D507" s="17" t="s">
        <v>317</v>
      </c>
      <c r="E507" s="18">
        <v>0.91500000000000004</v>
      </c>
      <c r="F507" s="19">
        <f>+I507/E507</f>
        <v>91409.836065573763</v>
      </c>
      <c r="G507" s="20">
        <v>82000</v>
      </c>
      <c r="H507" s="20">
        <v>81441.95</v>
      </c>
      <c r="I507" s="20">
        <v>83640</v>
      </c>
    </row>
    <row r="508" spans="1:9" x14ac:dyDescent="0.2">
      <c r="A508" s="21">
        <v>420</v>
      </c>
      <c r="B508" s="21">
        <v>814000</v>
      </c>
      <c r="C508" s="308"/>
      <c r="D508" s="21" t="s">
        <v>63</v>
      </c>
      <c r="E508" s="22"/>
      <c r="F508" s="22"/>
      <c r="G508" s="24">
        <v>52000</v>
      </c>
      <c r="H508" s="24">
        <v>50767.33</v>
      </c>
      <c r="I508" s="24">
        <v>53040</v>
      </c>
    </row>
    <row r="509" spans="1:9" x14ac:dyDescent="0.2">
      <c r="A509" s="26">
        <v>431</v>
      </c>
      <c r="B509" s="26">
        <v>814000</v>
      </c>
      <c r="C509" s="308"/>
      <c r="D509" s="26" t="s">
        <v>318</v>
      </c>
      <c r="E509" s="27"/>
      <c r="F509" s="27"/>
      <c r="G509" s="24">
        <v>420000</v>
      </c>
      <c r="H509" s="24">
        <v>488592.39</v>
      </c>
      <c r="I509" s="24">
        <v>428400</v>
      </c>
    </row>
    <row r="510" spans="1:9" x14ac:dyDescent="0.2">
      <c r="A510" s="26">
        <v>432</v>
      </c>
      <c r="B510" s="26">
        <v>814000</v>
      </c>
      <c r="C510" s="308"/>
      <c r="D510" s="26" t="s">
        <v>65</v>
      </c>
      <c r="E510" s="27"/>
      <c r="F510" s="27"/>
      <c r="G510" s="24">
        <v>88000</v>
      </c>
      <c r="H510" s="24">
        <v>233026.77</v>
      </c>
      <c r="I510" s="24">
        <v>89760</v>
      </c>
    </row>
    <row r="511" spans="1:9" x14ac:dyDescent="0.2">
      <c r="A511" s="26">
        <v>433</v>
      </c>
      <c r="B511" s="26">
        <v>814000</v>
      </c>
      <c r="C511" s="308"/>
      <c r="D511" s="26" t="s">
        <v>27</v>
      </c>
      <c r="E511" s="27"/>
      <c r="F511" s="27"/>
      <c r="G511" s="24">
        <v>50000</v>
      </c>
      <c r="H511" s="24">
        <v>23729.09</v>
      </c>
      <c r="I511" s="24">
        <v>51000</v>
      </c>
    </row>
    <row r="512" spans="1:9" x14ac:dyDescent="0.2">
      <c r="A512" s="26">
        <v>434</v>
      </c>
      <c r="B512" s="26">
        <v>814000</v>
      </c>
      <c r="C512" s="308"/>
      <c r="D512" s="26" t="s">
        <v>274</v>
      </c>
      <c r="E512" s="27"/>
      <c r="F512" s="27"/>
      <c r="G512" s="25">
        <v>900000</v>
      </c>
      <c r="H512" s="25">
        <v>921581</v>
      </c>
      <c r="I512" s="25">
        <v>918000</v>
      </c>
    </row>
    <row r="513" spans="1:9" x14ac:dyDescent="0.2">
      <c r="A513" s="21">
        <v>450</v>
      </c>
      <c r="B513" s="21">
        <v>814000</v>
      </c>
      <c r="C513" s="308"/>
      <c r="D513" s="21" t="s">
        <v>319</v>
      </c>
      <c r="E513" s="22"/>
      <c r="F513" s="22"/>
      <c r="G513" s="24">
        <v>60000</v>
      </c>
      <c r="H513" s="24">
        <v>253664.64000000001</v>
      </c>
      <c r="I513" s="24">
        <v>61200</v>
      </c>
    </row>
    <row r="514" spans="1:9" x14ac:dyDescent="0.2">
      <c r="A514" s="21">
        <v>470</v>
      </c>
      <c r="B514" s="21">
        <v>814000</v>
      </c>
      <c r="C514" s="308"/>
      <c r="D514" s="21" t="s">
        <v>320</v>
      </c>
      <c r="E514" s="22"/>
      <c r="F514" s="22"/>
      <c r="G514" s="24">
        <v>25000</v>
      </c>
      <c r="H514" s="24">
        <v>2340</v>
      </c>
      <c r="I514" s="24">
        <v>25500</v>
      </c>
    </row>
    <row r="515" spans="1:9" x14ac:dyDescent="0.2">
      <c r="A515" s="21">
        <v>480</v>
      </c>
      <c r="B515" s="21">
        <v>814000</v>
      </c>
      <c r="C515" s="308"/>
      <c r="D515" s="47" t="s">
        <v>28</v>
      </c>
      <c r="E515" s="22"/>
      <c r="F515" s="22"/>
      <c r="G515" s="24">
        <v>4000</v>
      </c>
      <c r="H515" s="24">
        <v>16713</v>
      </c>
      <c r="I515" s="24">
        <v>4080</v>
      </c>
    </row>
    <row r="516" spans="1:9" x14ac:dyDescent="0.2">
      <c r="A516" s="21">
        <v>720</v>
      </c>
      <c r="B516" s="21">
        <v>814000</v>
      </c>
      <c r="C516" s="308"/>
      <c r="D516" s="21" t="s">
        <v>321</v>
      </c>
      <c r="E516" s="22"/>
      <c r="F516" s="22"/>
      <c r="G516" s="24">
        <v>50000</v>
      </c>
      <c r="H516" s="24">
        <v>75940.39</v>
      </c>
      <c r="I516" s="24">
        <v>51000</v>
      </c>
    </row>
    <row r="517" spans="1:9" x14ac:dyDescent="0.2">
      <c r="A517" s="21">
        <v>750</v>
      </c>
      <c r="B517" s="21">
        <v>814000</v>
      </c>
      <c r="C517" s="308"/>
      <c r="D517" s="21" t="s">
        <v>322</v>
      </c>
      <c r="E517" s="22"/>
      <c r="F517" s="22"/>
      <c r="G517" s="24">
        <v>50000</v>
      </c>
      <c r="H517" s="24">
        <v>0</v>
      </c>
      <c r="I517" s="24">
        <v>51000</v>
      </c>
    </row>
    <row r="518" spans="1:9" x14ac:dyDescent="0.2">
      <c r="A518" s="21">
        <v>780</v>
      </c>
      <c r="B518" s="21">
        <v>814000</v>
      </c>
      <c r="C518" s="308"/>
      <c r="D518" s="21" t="s">
        <v>258</v>
      </c>
      <c r="E518" s="22"/>
      <c r="F518" s="22"/>
      <c r="G518" s="24">
        <v>1000</v>
      </c>
      <c r="H518" s="24">
        <v>307783</v>
      </c>
      <c r="I518" s="24">
        <v>1020</v>
      </c>
    </row>
    <row r="519" spans="1:9" x14ac:dyDescent="0.2">
      <c r="A519" s="26">
        <v>810</v>
      </c>
      <c r="B519" s="26">
        <v>814000</v>
      </c>
      <c r="C519" s="308"/>
      <c r="D519" s="26" t="s">
        <v>323</v>
      </c>
      <c r="E519" s="27"/>
      <c r="F519" s="27"/>
      <c r="G519" s="24">
        <v>400000</v>
      </c>
      <c r="H519" s="24">
        <v>303393.26</v>
      </c>
      <c r="I519" s="24">
        <v>408000</v>
      </c>
    </row>
    <row r="520" spans="1:9" x14ac:dyDescent="0.2">
      <c r="A520" s="26">
        <v>910</v>
      </c>
      <c r="B520" s="26">
        <v>814000</v>
      </c>
      <c r="C520" s="308"/>
      <c r="D520" s="26" t="s">
        <v>324</v>
      </c>
      <c r="E520" s="27"/>
      <c r="F520" s="27"/>
      <c r="G520" s="24">
        <v>0</v>
      </c>
      <c r="H520" s="24">
        <v>0</v>
      </c>
      <c r="I520" s="24">
        <v>0</v>
      </c>
    </row>
    <row r="521" spans="1:9" x14ac:dyDescent="0.2">
      <c r="A521" s="85">
        <v>110</v>
      </c>
      <c r="B521" s="85">
        <v>814002</v>
      </c>
      <c r="C521" s="308"/>
      <c r="D521" s="85" t="s">
        <v>325</v>
      </c>
      <c r="E521" s="86">
        <v>3.52</v>
      </c>
      <c r="F521" s="88">
        <f>+I521/E521</f>
        <v>157926.13636363635</v>
      </c>
      <c r="G521" s="87">
        <v>545000</v>
      </c>
      <c r="H521" s="87">
        <v>471042.94</v>
      </c>
      <c r="I521" s="87">
        <v>555900</v>
      </c>
    </row>
    <row r="522" spans="1:9" ht="15" thickBot="1" x14ac:dyDescent="0.25">
      <c r="A522" s="32"/>
      <c r="B522" s="32"/>
      <c r="C522" s="309"/>
      <c r="D522" s="48" t="s">
        <v>315</v>
      </c>
      <c r="E522" s="34">
        <f>SUBTOTAL(9,E506:E521)</f>
        <v>22.084999999999997</v>
      </c>
      <c r="F522" s="35"/>
      <c r="G522" s="36">
        <f>SUBTOTAL(9,G506:G521)</f>
        <v>4810000</v>
      </c>
      <c r="H522" s="36">
        <f>SUBTOTAL(9,H506:H521)</f>
        <v>5310781.83</v>
      </c>
      <c r="I522" s="36">
        <f>SUBTOTAL(9,I506:I521)</f>
        <v>4906200</v>
      </c>
    </row>
    <row r="523" spans="1:9" ht="15" thickTop="1" x14ac:dyDescent="0.2">
      <c r="A523" s="71"/>
      <c r="B523" s="71"/>
      <c r="C523" s="75"/>
      <c r="D523" s="71"/>
      <c r="E523" s="71"/>
      <c r="F523" s="71"/>
      <c r="G523" s="83"/>
      <c r="H523" s="83"/>
      <c r="I523" s="83"/>
    </row>
    <row r="524" spans="1:9" ht="15" x14ac:dyDescent="0.25">
      <c r="A524" s="7"/>
      <c r="B524" s="7"/>
      <c r="C524" s="8"/>
      <c r="D524" s="9" t="s">
        <v>326</v>
      </c>
      <c r="E524" s="10"/>
      <c r="F524" s="10"/>
      <c r="G524" s="11"/>
      <c r="H524" s="11"/>
      <c r="I524" s="11"/>
    </row>
    <row r="525" spans="1:9" x14ac:dyDescent="0.2">
      <c r="A525" s="37"/>
      <c r="B525" s="37"/>
      <c r="C525" s="38"/>
      <c r="D525" s="42"/>
      <c r="E525" s="40"/>
      <c r="F525" s="40"/>
      <c r="G525" s="41"/>
      <c r="H525" s="41"/>
      <c r="I525" s="41"/>
    </row>
    <row r="526" spans="1:9" x14ac:dyDescent="0.2">
      <c r="A526" s="17">
        <v>110</v>
      </c>
      <c r="B526" s="17">
        <v>814100</v>
      </c>
      <c r="C526" s="307" t="s">
        <v>326</v>
      </c>
      <c r="D526" s="17" t="s">
        <v>327</v>
      </c>
      <c r="E526" s="18">
        <v>2.5</v>
      </c>
      <c r="F526" s="19">
        <f>+I526/E526</f>
        <v>113016</v>
      </c>
      <c r="G526" s="20">
        <v>277000</v>
      </c>
      <c r="H526" s="20">
        <v>273815.14</v>
      </c>
      <c r="I526" s="20">
        <v>282540</v>
      </c>
    </row>
    <row r="527" spans="1:9" x14ac:dyDescent="0.2">
      <c r="A527" s="21">
        <v>420</v>
      </c>
      <c r="B527" s="21">
        <v>814100</v>
      </c>
      <c r="C527" s="308"/>
      <c r="D527" s="21" t="s">
        <v>63</v>
      </c>
      <c r="E527" s="22"/>
      <c r="F527" s="22"/>
      <c r="G527" s="24">
        <v>5000</v>
      </c>
      <c r="H527" s="24">
        <v>32126.6</v>
      </c>
      <c r="I527" s="24">
        <v>5100</v>
      </c>
    </row>
    <row r="528" spans="1:9" x14ac:dyDescent="0.2">
      <c r="A528" s="26">
        <v>431</v>
      </c>
      <c r="B528" s="26">
        <v>814100</v>
      </c>
      <c r="C528" s="308"/>
      <c r="D528" s="26" t="s">
        <v>26</v>
      </c>
      <c r="E528" s="27"/>
      <c r="F528" s="27"/>
      <c r="G528" s="24">
        <v>80000</v>
      </c>
      <c r="H528" s="24">
        <v>77906.5</v>
      </c>
      <c r="I528" s="24">
        <v>81600</v>
      </c>
    </row>
    <row r="529" spans="1:9" x14ac:dyDescent="0.2">
      <c r="A529" s="26">
        <v>432</v>
      </c>
      <c r="B529" s="26">
        <v>814100</v>
      </c>
      <c r="C529" s="308"/>
      <c r="D529" s="26" t="s">
        <v>65</v>
      </c>
      <c r="E529" s="27"/>
      <c r="F529" s="27"/>
      <c r="G529" s="24">
        <v>15000</v>
      </c>
      <c r="H529" s="24">
        <v>20007.939999999999</v>
      </c>
      <c r="I529" s="24">
        <v>15300</v>
      </c>
    </row>
    <row r="530" spans="1:9" x14ac:dyDescent="0.2">
      <c r="A530" s="26">
        <v>433</v>
      </c>
      <c r="B530" s="26">
        <v>814100</v>
      </c>
      <c r="C530" s="308"/>
      <c r="D530" s="26" t="s">
        <v>27</v>
      </c>
      <c r="E530" s="27"/>
      <c r="F530" s="27"/>
      <c r="G530" s="24">
        <v>5000</v>
      </c>
      <c r="H530" s="24">
        <v>0</v>
      </c>
      <c r="I530" s="24">
        <v>5100</v>
      </c>
    </row>
    <row r="531" spans="1:9" x14ac:dyDescent="0.2">
      <c r="A531" s="26">
        <v>434</v>
      </c>
      <c r="B531" s="26">
        <v>814100</v>
      </c>
      <c r="C531" s="308"/>
      <c r="D531" s="26" t="s">
        <v>328</v>
      </c>
      <c r="E531" s="27"/>
      <c r="F531" s="27"/>
      <c r="G531" s="24">
        <v>110000</v>
      </c>
      <c r="H531" s="24">
        <v>117468</v>
      </c>
      <c r="I531" s="24">
        <v>112200</v>
      </c>
    </row>
    <row r="532" spans="1:9" x14ac:dyDescent="0.2">
      <c r="A532" s="21">
        <v>470</v>
      </c>
      <c r="B532" s="21">
        <v>814100</v>
      </c>
      <c r="C532" s="308"/>
      <c r="D532" s="21" t="s">
        <v>329</v>
      </c>
      <c r="E532" s="22"/>
      <c r="F532" s="22"/>
      <c r="G532" s="24">
        <v>5000</v>
      </c>
      <c r="H532" s="24">
        <v>0</v>
      </c>
      <c r="I532" s="24">
        <v>5100</v>
      </c>
    </row>
    <row r="533" spans="1:9" x14ac:dyDescent="0.2">
      <c r="A533" s="44">
        <v>540</v>
      </c>
      <c r="B533" s="44">
        <v>814100</v>
      </c>
      <c r="C533" s="308"/>
      <c r="D533" s="44" t="s">
        <v>201</v>
      </c>
      <c r="E533" s="45"/>
      <c r="F533" s="45"/>
      <c r="G533" s="46">
        <v>3000</v>
      </c>
      <c r="H533" s="46">
        <v>2171.66</v>
      </c>
      <c r="I533" s="46">
        <v>3060</v>
      </c>
    </row>
    <row r="534" spans="1:9" ht="15" thickBot="1" x14ac:dyDescent="0.25">
      <c r="A534" s="32"/>
      <c r="B534" s="32"/>
      <c r="C534" s="309"/>
      <c r="D534" s="48" t="s">
        <v>326</v>
      </c>
      <c r="E534" s="34">
        <f>SUBTOTAL(9,E526:E533)</f>
        <v>2.5</v>
      </c>
      <c r="F534" s="35"/>
      <c r="G534" s="36">
        <f>SUBTOTAL(9,G526:G533)</f>
        <v>500000</v>
      </c>
      <c r="H534" s="36">
        <f>SUBTOTAL(9,H526:H533)</f>
        <v>523495.83999999997</v>
      </c>
      <c r="I534" s="36">
        <f>SUBTOTAL(9,I526:I533)</f>
        <v>510000</v>
      </c>
    </row>
    <row r="535" spans="1:9" ht="15" thickTop="1" x14ac:dyDescent="0.2">
      <c r="A535" s="37"/>
      <c r="B535" s="37"/>
      <c r="C535" s="38"/>
      <c r="D535" s="39"/>
      <c r="E535" s="40"/>
      <c r="F535" s="40"/>
      <c r="G535" s="41"/>
      <c r="H535" s="41"/>
      <c r="I535" s="41"/>
    </row>
    <row r="536" spans="1:9" ht="15" x14ac:dyDescent="0.25">
      <c r="A536" s="7"/>
      <c r="B536" s="7"/>
      <c r="C536" s="8"/>
      <c r="D536" s="9" t="s">
        <v>330</v>
      </c>
      <c r="E536" s="10"/>
      <c r="F536" s="10"/>
      <c r="G536" s="11"/>
      <c r="H536" s="11"/>
      <c r="I536" s="11"/>
    </row>
    <row r="537" spans="1:9" x14ac:dyDescent="0.2">
      <c r="A537" s="37"/>
      <c r="B537" s="37"/>
      <c r="C537" s="38"/>
      <c r="D537" s="42"/>
      <c r="E537" s="40"/>
      <c r="F537" s="40"/>
      <c r="G537" s="41"/>
      <c r="H537" s="41"/>
      <c r="I537" s="41"/>
    </row>
    <row r="538" spans="1:9" x14ac:dyDescent="0.2">
      <c r="A538" s="17">
        <v>110</v>
      </c>
      <c r="B538" s="17">
        <v>815700</v>
      </c>
      <c r="C538" s="307" t="s">
        <v>330</v>
      </c>
      <c r="D538" s="17" t="s">
        <v>331</v>
      </c>
      <c r="E538" s="18">
        <v>97.86</v>
      </c>
      <c r="F538" s="19">
        <f>+I538/E538</f>
        <v>221130.68669527897</v>
      </c>
      <c r="G538" s="20">
        <v>21230000</v>
      </c>
      <c r="H538" s="20">
        <v>21288385.52</v>
      </c>
      <c r="I538" s="20">
        <v>21639849</v>
      </c>
    </row>
    <row r="539" spans="1:9" x14ac:dyDescent="0.2">
      <c r="A539" s="17">
        <v>310</v>
      </c>
      <c r="B539" s="17">
        <v>815700</v>
      </c>
      <c r="C539" s="308"/>
      <c r="D539" s="17" t="s">
        <v>232</v>
      </c>
      <c r="E539" s="18">
        <v>1.462</v>
      </c>
      <c r="F539" s="19">
        <f>+I539/E539</f>
        <v>110930.23255813954</v>
      </c>
      <c r="G539" s="20">
        <v>159000</v>
      </c>
      <c r="H539" s="20">
        <v>161187.35</v>
      </c>
      <c r="I539" s="20">
        <v>162180</v>
      </c>
    </row>
    <row r="540" spans="1:9" x14ac:dyDescent="0.2">
      <c r="A540" s="21">
        <v>420</v>
      </c>
      <c r="B540" s="21">
        <v>815700</v>
      </c>
      <c r="C540" s="308"/>
      <c r="D540" s="21" t="s">
        <v>63</v>
      </c>
      <c r="E540" s="22"/>
      <c r="F540" s="22"/>
      <c r="G540" s="24">
        <v>18000</v>
      </c>
      <c r="H540" s="24">
        <v>23042.11</v>
      </c>
      <c r="I540" s="24">
        <v>18360</v>
      </c>
    </row>
    <row r="541" spans="1:9" x14ac:dyDescent="0.2">
      <c r="A541" s="26">
        <v>431</v>
      </c>
      <c r="B541" s="26">
        <v>815700</v>
      </c>
      <c r="C541" s="308"/>
      <c r="D541" s="26" t="s">
        <v>332</v>
      </c>
      <c r="E541" s="27"/>
      <c r="F541" s="27"/>
      <c r="G541" s="24">
        <v>160000</v>
      </c>
      <c r="H541" s="24">
        <v>215467.12</v>
      </c>
      <c r="I541" s="24">
        <v>163200</v>
      </c>
    </row>
    <row r="542" spans="1:9" x14ac:dyDescent="0.2">
      <c r="A542" s="26">
        <v>432</v>
      </c>
      <c r="B542" s="26">
        <v>815700</v>
      </c>
      <c r="C542" s="308"/>
      <c r="D542" s="26" t="s">
        <v>333</v>
      </c>
      <c r="E542" s="27"/>
      <c r="F542" s="27"/>
      <c r="G542" s="24">
        <v>30000</v>
      </c>
      <c r="H542" s="24">
        <v>24700.42</v>
      </c>
      <c r="I542" s="24">
        <v>30600</v>
      </c>
    </row>
    <row r="543" spans="1:9" x14ac:dyDescent="0.2">
      <c r="A543" s="26">
        <v>433</v>
      </c>
      <c r="B543" s="26">
        <v>815700</v>
      </c>
      <c r="C543" s="308"/>
      <c r="D543" s="26" t="s">
        <v>27</v>
      </c>
      <c r="E543" s="27"/>
      <c r="F543" s="27"/>
      <c r="G543" s="24">
        <v>15000</v>
      </c>
      <c r="H543" s="24">
        <v>6258.33</v>
      </c>
      <c r="I543" s="24">
        <v>15300</v>
      </c>
    </row>
    <row r="544" spans="1:9" x14ac:dyDescent="0.2">
      <c r="A544" s="26">
        <v>434</v>
      </c>
      <c r="B544" s="26">
        <v>815700</v>
      </c>
      <c r="C544" s="308"/>
      <c r="D544" s="26" t="s">
        <v>274</v>
      </c>
      <c r="E544" s="27"/>
      <c r="F544" s="27"/>
      <c r="G544" s="24">
        <v>291000</v>
      </c>
      <c r="H544" s="24">
        <v>311010</v>
      </c>
      <c r="I544" s="24">
        <v>296820</v>
      </c>
    </row>
    <row r="545" spans="1:9" x14ac:dyDescent="0.2">
      <c r="A545" s="21">
        <v>450</v>
      </c>
      <c r="B545" s="21">
        <v>815700</v>
      </c>
      <c r="C545" s="308"/>
      <c r="D545" s="21" t="s">
        <v>238</v>
      </c>
      <c r="E545" s="22"/>
      <c r="F545" s="22"/>
      <c r="G545" s="24">
        <v>10000</v>
      </c>
      <c r="H545" s="24">
        <v>6951</v>
      </c>
      <c r="I545" s="24">
        <v>10200</v>
      </c>
    </row>
    <row r="546" spans="1:9" x14ac:dyDescent="0.2">
      <c r="A546" s="21">
        <v>470</v>
      </c>
      <c r="B546" s="21">
        <v>815700</v>
      </c>
      <c r="C546" s="308"/>
      <c r="D546" s="21" t="s">
        <v>334</v>
      </c>
      <c r="E546" s="22"/>
      <c r="F546" s="22"/>
      <c r="G546" s="24">
        <v>10000</v>
      </c>
      <c r="H546" s="24">
        <v>2816</v>
      </c>
      <c r="I546" s="24">
        <v>10200</v>
      </c>
    </row>
    <row r="547" spans="1:9" x14ac:dyDescent="0.2">
      <c r="A547" s="26">
        <v>540</v>
      </c>
      <c r="B547" s="26">
        <v>815700</v>
      </c>
      <c r="C547" s="308"/>
      <c r="D547" s="26" t="s">
        <v>16</v>
      </c>
      <c r="E547" s="27"/>
      <c r="F547" s="27"/>
      <c r="G547" s="24">
        <v>6000</v>
      </c>
      <c r="H547" s="24">
        <v>3705.55</v>
      </c>
      <c r="I547" s="24">
        <v>6120</v>
      </c>
    </row>
    <row r="548" spans="1:9" x14ac:dyDescent="0.2">
      <c r="A548" s="21">
        <v>550</v>
      </c>
      <c r="B548" s="21">
        <v>815700</v>
      </c>
      <c r="C548" s="308"/>
      <c r="D548" s="21" t="s">
        <v>227</v>
      </c>
      <c r="E548" s="22"/>
      <c r="F548" s="22"/>
      <c r="G548" s="24">
        <v>2000</v>
      </c>
      <c r="H548" s="24">
        <v>0</v>
      </c>
      <c r="I548" s="24">
        <v>2040</v>
      </c>
    </row>
    <row r="549" spans="1:9" x14ac:dyDescent="0.2">
      <c r="A549" s="21">
        <v>720</v>
      </c>
      <c r="B549" s="21">
        <v>815700</v>
      </c>
      <c r="C549" s="308"/>
      <c r="D549" s="21" t="s">
        <v>335</v>
      </c>
      <c r="E549" s="22"/>
      <c r="F549" s="22"/>
      <c r="G549" s="24">
        <v>5000</v>
      </c>
      <c r="H549" s="24">
        <v>0</v>
      </c>
      <c r="I549" s="24">
        <v>5100</v>
      </c>
    </row>
    <row r="550" spans="1:9" x14ac:dyDescent="0.2">
      <c r="A550" s="21">
        <v>750</v>
      </c>
      <c r="B550" s="21">
        <v>815700</v>
      </c>
      <c r="C550" s="308"/>
      <c r="D550" s="21" t="s">
        <v>77</v>
      </c>
      <c r="E550" s="22"/>
      <c r="F550" s="22"/>
      <c r="G550" s="24">
        <v>180000</v>
      </c>
      <c r="H550" s="24">
        <v>140967</v>
      </c>
      <c r="I550" s="24">
        <v>183600</v>
      </c>
    </row>
    <row r="551" spans="1:9" x14ac:dyDescent="0.2">
      <c r="A551" s="26">
        <v>810</v>
      </c>
      <c r="B551" s="26">
        <v>815700</v>
      </c>
      <c r="C551" s="308"/>
      <c r="D551" s="26" t="s">
        <v>336</v>
      </c>
      <c r="E551" s="27"/>
      <c r="F551" s="27"/>
      <c r="G551" s="24">
        <v>110000</v>
      </c>
      <c r="H551" s="24">
        <v>79369.72</v>
      </c>
      <c r="I551" s="24">
        <v>112200</v>
      </c>
    </row>
    <row r="552" spans="1:9" x14ac:dyDescent="0.2">
      <c r="A552" s="28">
        <v>780</v>
      </c>
      <c r="B552" s="28">
        <v>815700</v>
      </c>
      <c r="C552" s="308"/>
      <c r="D552" s="28" t="s">
        <v>337</v>
      </c>
      <c r="E552" s="29"/>
      <c r="F552" s="29"/>
      <c r="G552" s="46">
        <v>20000</v>
      </c>
      <c r="H552" s="46">
        <v>12468</v>
      </c>
      <c r="I552" s="46">
        <v>20400</v>
      </c>
    </row>
    <row r="553" spans="1:9" ht="15" thickBot="1" x14ac:dyDescent="0.25">
      <c r="A553" s="32"/>
      <c r="B553" s="32"/>
      <c r="C553" s="309"/>
      <c r="D553" s="48" t="s">
        <v>330</v>
      </c>
      <c r="E553" s="34">
        <f>SUBTOTAL(9,E538:E552)</f>
        <v>99.322000000000003</v>
      </c>
      <c r="F553" s="35"/>
      <c r="G553" s="36">
        <f>SUBTOTAL(9,G538:G552)</f>
        <v>22246000</v>
      </c>
      <c r="H553" s="36">
        <f>SUBTOTAL(9,H538:H552)</f>
        <v>22276328.120000001</v>
      </c>
      <c r="I553" s="36">
        <f>SUBTOTAL(9,I538:I552)</f>
        <v>22676169</v>
      </c>
    </row>
    <row r="554" spans="1:9" ht="15" thickTop="1" x14ac:dyDescent="0.2">
      <c r="A554" s="71"/>
      <c r="B554" s="71"/>
      <c r="C554" s="75"/>
      <c r="D554" s="71"/>
      <c r="E554" s="71"/>
      <c r="F554" s="71"/>
      <c r="G554" s="83"/>
      <c r="H554" s="83"/>
      <c r="I554" s="83"/>
    </row>
    <row r="555" spans="1:9" ht="15" x14ac:dyDescent="0.25">
      <c r="A555" s="76"/>
      <c r="B555" s="76"/>
      <c r="C555" s="77"/>
      <c r="D555" s="9" t="s">
        <v>338</v>
      </c>
      <c r="E555" s="76"/>
      <c r="F555" s="76"/>
      <c r="G555" s="11"/>
      <c r="H555" s="11"/>
      <c r="I555" s="11"/>
    </row>
    <row r="556" spans="1:9" x14ac:dyDescent="0.2">
      <c r="A556" s="71"/>
      <c r="B556" s="71"/>
      <c r="C556" s="75"/>
      <c r="D556" s="71"/>
      <c r="E556" s="71"/>
      <c r="F556" s="71"/>
      <c r="G556" s="83"/>
      <c r="H556" s="83"/>
      <c r="I556" s="83"/>
    </row>
    <row r="557" spans="1:9" x14ac:dyDescent="0.2">
      <c r="A557" s="17">
        <v>110</v>
      </c>
      <c r="B557" s="17">
        <v>815710</v>
      </c>
      <c r="C557" s="307" t="s">
        <v>338</v>
      </c>
      <c r="D557" s="17" t="s">
        <v>339</v>
      </c>
      <c r="E557" s="18">
        <v>57.09</v>
      </c>
      <c r="F557" s="19">
        <f>+I557/E557</f>
        <v>258868.1029952706</v>
      </c>
      <c r="G557" s="20">
        <v>14489000</v>
      </c>
      <c r="H557" s="20">
        <v>14062529.07</v>
      </c>
      <c r="I557" s="20">
        <v>14778780</v>
      </c>
    </row>
    <row r="558" spans="1:9" x14ac:dyDescent="0.2">
      <c r="A558" s="17">
        <v>310</v>
      </c>
      <c r="B558" s="17">
        <v>815710</v>
      </c>
      <c r="C558" s="308"/>
      <c r="D558" s="17" t="s">
        <v>340</v>
      </c>
      <c r="E558" s="18">
        <v>1</v>
      </c>
      <c r="F558" s="19">
        <f>+I558/E558</f>
        <v>45900</v>
      </c>
      <c r="G558" s="20">
        <v>45000</v>
      </c>
      <c r="H558" s="20">
        <v>40499.4</v>
      </c>
      <c r="I558" s="20">
        <v>45900</v>
      </c>
    </row>
    <row r="559" spans="1:9" x14ac:dyDescent="0.2">
      <c r="A559" s="21">
        <v>420</v>
      </c>
      <c r="B559" s="21">
        <v>815710</v>
      </c>
      <c r="C559" s="308"/>
      <c r="D559" s="21" t="s">
        <v>63</v>
      </c>
      <c r="E559" s="22"/>
      <c r="F559" s="22"/>
      <c r="G559" s="24">
        <v>1000</v>
      </c>
      <c r="H559" s="24">
        <v>806.72</v>
      </c>
      <c r="I559" s="24">
        <v>1020</v>
      </c>
    </row>
    <row r="560" spans="1:9" x14ac:dyDescent="0.2">
      <c r="A560" s="26">
        <v>431</v>
      </c>
      <c r="B560" s="26">
        <v>815710</v>
      </c>
      <c r="C560" s="308"/>
      <c r="D560" s="26" t="s">
        <v>26</v>
      </c>
      <c r="E560" s="27"/>
      <c r="F560" s="27"/>
      <c r="G560" s="24">
        <v>12000</v>
      </c>
      <c r="H560" s="24">
        <v>0</v>
      </c>
      <c r="I560" s="24">
        <v>12240</v>
      </c>
    </row>
    <row r="561" spans="1:9" x14ac:dyDescent="0.2">
      <c r="A561" s="26">
        <v>432</v>
      </c>
      <c r="B561" s="26">
        <v>815710</v>
      </c>
      <c r="C561" s="308"/>
      <c r="D561" s="26" t="s">
        <v>65</v>
      </c>
      <c r="E561" s="27"/>
      <c r="F561" s="27"/>
      <c r="G561" s="24">
        <v>10000</v>
      </c>
      <c r="H561" s="24">
        <v>5630.98</v>
      </c>
      <c r="I561" s="24">
        <v>10200</v>
      </c>
    </row>
    <row r="562" spans="1:9" x14ac:dyDescent="0.2">
      <c r="A562" s="26">
        <v>433</v>
      </c>
      <c r="B562" s="26">
        <v>815710</v>
      </c>
      <c r="C562" s="308"/>
      <c r="D562" s="26" t="s">
        <v>27</v>
      </c>
      <c r="E562" s="27"/>
      <c r="F562" s="27"/>
      <c r="G562" s="24">
        <v>10000</v>
      </c>
      <c r="H562" s="24">
        <v>4101.08</v>
      </c>
      <c r="I562" s="24">
        <v>10200</v>
      </c>
    </row>
    <row r="563" spans="1:9" x14ac:dyDescent="0.2">
      <c r="A563" s="26">
        <v>434</v>
      </c>
      <c r="B563" s="26">
        <v>815710</v>
      </c>
      <c r="C563" s="308"/>
      <c r="D563" s="26" t="s">
        <v>274</v>
      </c>
      <c r="E563" s="27"/>
      <c r="F563" s="27"/>
      <c r="G563" s="24">
        <v>165000</v>
      </c>
      <c r="H563" s="24">
        <v>135400</v>
      </c>
      <c r="I563" s="24">
        <v>168300</v>
      </c>
    </row>
    <row r="564" spans="1:9" x14ac:dyDescent="0.2">
      <c r="A564" s="21">
        <v>450</v>
      </c>
      <c r="B564" s="21">
        <v>815710</v>
      </c>
      <c r="C564" s="308"/>
      <c r="D564" s="21" t="s">
        <v>341</v>
      </c>
      <c r="E564" s="22"/>
      <c r="F564" s="22"/>
      <c r="G564" s="24">
        <v>10000</v>
      </c>
      <c r="H564" s="24">
        <v>0</v>
      </c>
      <c r="I564" s="24">
        <v>10200</v>
      </c>
    </row>
    <row r="565" spans="1:9" x14ac:dyDescent="0.2">
      <c r="A565" s="21">
        <v>470</v>
      </c>
      <c r="B565" s="21">
        <v>815710</v>
      </c>
      <c r="C565" s="308"/>
      <c r="D565" s="21" t="s">
        <v>313</v>
      </c>
      <c r="E565" s="22"/>
      <c r="F565" s="22"/>
      <c r="G565" s="24">
        <v>10000</v>
      </c>
      <c r="H565" s="24">
        <v>468</v>
      </c>
      <c r="I565" s="24">
        <v>10200</v>
      </c>
    </row>
    <row r="566" spans="1:9" x14ac:dyDescent="0.2">
      <c r="A566" s="26">
        <v>540</v>
      </c>
      <c r="B566" s="26">
        <v>815710</v>
      </c>
      <c r="C566" s="308"/>
      <c r="D566" s="26" t="s">
        <v>342</v>
      </c>
      <c r="E566" s="27"/>
      <c r="F566" s="27"/>
      <c r="G566" s="24">
        <v>6000</v>
      </c>
      <c r="H566" s="24">
        <v>8819.24</v>
      </c>
      <c r="I566" s="24">
        <v>6120</v>
      </c>
    </row>
    <row r="567" spans="1:9" x14ac:dyDescent="0.2">
      <c r="A567" s="21">
        <v>550</v>
      </c>
      <c r="B567" s="21">
        <v>815710</v>
      </c>
      <c r="C567" s="308"/>
      <c r="D567" s="21" t="s">
        <v>17</v>
      </c>
      <c r="E567" s="22"/>
      <c r="F567" s="22"/>
      <c r="G567" s="24">
        <v>1000</v>
      </c>
      <c r="H567" s="24">
        <v>0</v>
      </c>
      <c r="I567" s="24">
        <v>1020</v>
      </c>
    </row>
    <row r="568" spans="1:9" x14ac:dyDescent="0.2">
      <c r="A568" s="21">
        <v>720</v>
      </c>
      <c r="B568" s="21">
        <v>815710</v>
      </c>
      <c r="C568" s="308"/>
      <c r="D568" s="21" t="s">
        <v>343</v>
      </c>
      <c r="E568" s="22"/>
      <c r="F568" s="22"/>
      <c r="G568" s="24">
        <v>20000</v>
      </c>
      <c r="H568" s="24">
        <v>0</v>
      </c>
      <c r="I568" s="24">
        <v>20400</v>
      </c>
    </row>
    <row r="569" spans="1:9" x14ac:dyDescent="0.2">
      <c r="A569" s="21">
        <v>750</v>
      </c>
      <c r="B569" s="21">
        <v>815710</v>
      </c>
      <c r="C569" s="308"/>
      <c r="D569" s="21" t="s">
        <v>72</v>
      </c>
      <c r="E569" s="22"/>
      <c r="F569" s="22"/>
      <c r="G569" s="24">
        <v>50000</v>
      </c>
      <c r="H569" s="24">
        <v>19467</v>
      </c>
      <c r="I569" s="24">
        <v>51000</v>
      </c>
    </row>
    <row r="570" spans="1:9" x14ac:dyDescent="0.2">
      <c r="A570" s="21">
        <v>780</v>
      </c>
      <c r="B570" s="21">
        <v>815710</v>
      </c>
      <c r="C570" s="308"/>
      <c r="D570" s="21" t="s">
        <v>19</v>
      </c>
      <c r="E570" s="22"/>
      <c r="F570" s="22"/>
      <c r="G570" s="24">
        <v>5000</v>
      </c>
      <c r="H570" s="24">
        <v>0</v>
      </c>
      <c r="I570" s="24">
        <v>5100</v>
      </c>
    </row>
    <row r="571" spans="1:9" x14ac:dyDescent="0.2">
      <c r="A571" s="44">
        <v>810</v>
      </c>
      <c r="B571" s="44">
        <v>815710</v>
      </c>
      <c r="C571" s="308"/>
      <c r="D571" s="44" t="s">
        <v>336</v>
      </c>
      <c r="E571" s="45"/>
      <c r="F571" s="45"/>
      <c r="G571" s="46">
        <v>43000</v>
      </c>
      <c r="H571" s="46">
        <v>56668.6</v>
      </c>
      <c r="I571" s="46">
        <v>43860</v>
      </c>
    </row>
    <row r="572" spans="1:9" ht="15" thickBot="1" x14ac:dyDescent="0.25">
      <c r="A572" s="32"/>
      <c r="B572" s="32"/>
      <c r="C572" s="309"/>
      <c r="D572" s="48" t="s">
        <v>344</v>
      </c>
      <c r="E572" s="34">
        <f>SUBTOTAL(9,E557:E571)</f>
        <v>58.09</v>
      </c>
      <c r="F572" s="35"/>
      <c r="G572" s="36">
        <f>SUBTOTAL(9,G557:G571)</f>
        <v>14877000</v>
      </c>
      <c r="H572" s="36">
        <f>SUBTOTAL(9,H557:H571)</f>
        <v>14334390.090000002</v>
      </c>
      <c r="I572" s="36">
        <f>SUBTOTAL(9,I557:I571)</f>
        <v>15174540</v>
      </c>
    </row>
    <row r="573" spans="1:9" ht="15" thickTop="1" x14ac:dyDescent="0.2">
      <c r="A573" s="71"/>
      <c r="B573" s="71"/>
      <c r="C573" s="75"/>
      <c r="D573" s="71"/>
      <c r="E573" s="40"/>
      <c r="F573" s="40"/>
      <c r="G573" s="41"/>
      <c r="H573" s="41"/>
      <c r="I573" s="41"/>
    </row>
    <row r="574" spans="1:9" ht="15" x14ac:dyDescent="0.25">
      <c r="A574" s="76"/>
      <c r="B574" s="76"/>
      <c r="C574" s="77"/>
      <c r="D574" s="9" t="s">
        <v>345</v>
      </c>
      <c r="E574" s="10"/>
      <c r="F574" s="10"/>
      <c r="G574" s="11"/>
      <c r="H574" s="11"/>
      <c r="I574" s="11"/>
    </row>
    <row r="575" spans="1:9" x14ac:dyDescent="0.2">
      <c r="A575" s="71"/>
      <c r="B575" s="71"/>
      <c r="C575" s="75"/>
      <c r="D575" s="71"/>
      <c r="E575" s="40"/>
      <c r="F575" s="40"/>
      <c r="G575" s="41"/>
      <c r="H575" s="41"/>
      <c r="I575" s="41"/>
    </row>
    <row r="576" spans="1:9" x14ac:dyDescent="0.2">
      <c r="A576" s="17">
        <v>110</v>
      </c>
      <c r="B576" s="17">
        <v>815720</v>
      </c>
      <c r="C576" s="307" t="s">
        <v>345</v>
      </c>
      <c r="D576" s="17" t="s">
        <v>346</v>
      </c>
      <c r="E576" s="18">
        <v>62.96</v>
      </c>
      <c r="F576" s="19">
        <f>+I576/E576</f>
        <v>214070.98157560357</v>
      </c>
      <c r="G576" s="20">
        <v>13228000</v>
      </c>
      <c r="H576" s="20">
        <v>12895978.42</v>
      </c>
      <c r="I576" s="20">
        <v>13477909</v>
      </c>
    </row>
    <row r="577" spans="1:9" x14ac:dyDescent="0.2">
      <c r="A577" s="92">
        <v>420</v>
      </c>
      <c r="B577" s="92">
        <v>815720</v>
      </c>
      <c r="C577" s="308"/>
      <c r="D577" s="21" t="s">
        <v>63</v>
      </c>
      <c r="E577" s="22"/>
      <c r="F577" s="22"/>
      <c r="G577" s="24">
        <v>1000</v>
      </c>
      <c r="H577" s="24">
        <v>9192.94</v>
      </c>
      <c r="I577" s="24">
        <v>1020</v>
      </c>
    </row>
    <row r="578" spans="1:9" x14ac:dyDescent="0.2">
      <c r="A578" s="93">
        <v>431</v>
      </c>
      <c r="B578" s="93">
        <v>815720</v>
      </c>
      <c r="C578" s="308"/>
      <c r="D578" s="93" t="s">
        <v>26</v>
      </c>
      <c r="E578" s="27"/>
      <c r="F578" s="27"/>
      <c r="G578" s="24">
        <v>225000</v>
      </c>
      <c r="H578" s="24">
        <v>209813.09</v>
      </c>
      <c r="I578" s="24">
        <v>229500</v>
      </c>
    </row>
    <row r="579" spans="1:9" x14ac:dyDescent="0.2">
      <c r="A579" s="93">
        <v>432</v>
      </c>
      <c r="B579" s="93">
        <v>815720</v>
      </c>
      <c r="C579" s="308"/>
      <c r="D579" s="93" t="s">
        <v>65</v>
      </c>
      <c r="E579" s="27"/>
      <c r="F579" s="27"/>
      <c r="G579" s="24">
        <v>8000</v>
      </c>
      <c r="H579" s="24">
        <v>26727.17</v>
      </c>
      <c r="I579" s="24">
        <v>8160</v>
      </c>
    </row>
    <row r="580" spans="1:9" x14ac:dyDescent="0.2">
      <c r="A580" s="93">
        <v>433</v>
      </c>
      <c r="B580" s="93">
        <v>815720</v>
      </c>
      <c r="C580" s="308"/>
      <c r="D580" s="93" t="s">
        <v>27</v>
      </c>
      <c r="E580" s="27"/>
      <c r="F580" s="27"/>
      <c r="G580" s="24">
        <v>20000</v>
      </c>
      <c r="H580" s="24">
        <v>5296.59</v>
      </c>
      <c r="I580" s="24">
        <v>20400</v>
      </c>
    </row>
    <row r="581" spans="1:9" x14ac:dyDescent="0.2">
      <c r="A581" s="93">
        <v>434</v>
      </c>
      <c r="B581" s="93">
        <v>815720</v>
      </c>
      <c r="C581" s="308"/>
      <c r="D581" s="93" t="s">
        <v>274</v>
      </c>
      <c r="E581" s="27"/>
      <c r="F581" s="27"/>
      <c r="G581" s="24">
        <v>198000</v>
      </c>
      <c r="H581" s="24">
        <v>229256</v>
      </c>
      <c r="I581" s="24">
        <v>201960</v>
      </c>
    </row>
    <row r="582" spans="1:9" x14ac:dyDescent="0.2">
      <c r="A582" s="92">
        <v>450</v>
      </c>
      <c r="B582" s="92">
        <v>815720</v>
      </c>
      <c r="C582" s="308"/>
      <c r="D582" s="92" t="s">
        <v>47</v>
      </c>
      <c r="E582" s="22"/>
      <c r="F582" s="22"/>
      <c r="G582" s="24">
        <v>30000</v>
      </c>
      <c r="H582" s="24">
        <v>4054</v>
      </c>
      <c r="I582" s="24">
        <v>30600</v>
      </c>
    </row>
    <row r="583" spans="1:9" x14ac:dyDescent="0.2">
      <c r="A583" s="92">
        <v>470</v>
      </c>
      <c r="B583" s="92">
        <v>815720</v>
      </c>
      <c r="C583" s="308"/>
      <c r="D583" s="92" t="s">
        <v>301</v>
      </c>
      <c r="E583" s="22"/>
      <c r="F583" s="22"/>
      <c r="G583" s="24">
        <v>40000</v>
      </c>
      <c r="H583" s="24">
        <v>1399.32</v>
      </c>
      <c r="I583" s="24">
        <v>40800</v>
      </c>
    </row>
    <row r="584" spans="1:9" x14ac:dyDescent="0.2">
      <c r="A584" s="93">
        <v>540</v>
      </c>
      <c r="B584" s="93">
        <v>815720</v>
      </c>
      <c r="C584" s="308"/>
      <c r="D584" s="93" t="s">
        <v>201</v>
      </c>
      <c r="E584" s="27"/>
      <c r="F584" s="27"/>
      <c r="G584" s="24">
        <v>5000</v>
      </c>
      <c r="H584" s="24">
        <v>1365.96</v>
      </c>
      <c r="I584" s="24">
        <v>5100</v>
      </c>
    </row>
    <row r="585" spans="1:9" x14ac:dyDescent="0.2">
      <c r="A585" s="92">
        <v>560</v>
      </c>
      <c r="B585" s="92">
        <v>815720</v>
      </c>
      <c r="C585" s="308"/>
      <c r="D585" s="92" t="s">
        <v>200</v>
      </c>
      <c r="E585" s="22"/>
      <c r="F585" s="22"/>
      <c r="G585" s="24">
        <v>4000</v>
      </c>
      <c r="H585" s="24">
        <v>11063</v>
      </c>
      <c r="I585" s="24">
        <v>4080</v>
      </c>
    </row>
    <row r="586" spans="1:9" x14ac:dyDescent="0.2">
      <c r="A586" s="92">
        <v>720</v>
      </c>
      <c r="B586" s="92">
        <v>815720</v>
      </c>
      <c r="C586" s="308"/>
      <c r="D586" s="92" t="s">
        <v>71</v>
      </c>
      <c r="E586" s="22"/>
      <c r="F586" s="22"/>
      <c r="G586" s="24">
        <v>10000</v>
      </c>
      <c r="H586" s="24">
        <v>0</v>
      </c>
      <c r="I586" s="24">
        <v>10200</v>
      </c>
    </row>
    <row r="587" spans="1:9" x14ac:dyDescent="0.2">
      <c r="A587" s="92">
        <v>740</v>
      </c>
      <c r="B587" s="92">
        <v>815720</v>
      </c>
      <c r="C587" s="308"/>
      <c r="D587" s="92" t="s">
        <v>347</v>
      </c>
      <c r="E587" s="22"/>
      <c r="F587" s="22"/>
      <c r="G587" s="24">
        <v>0</v>
      </c>
      <c r="H587" s="24">
        <v>0</v>
      </c>
      <c r="I587" s="24">
        <v>0</v>
      </c>
    </row>
    <row r="588" spans="1:9" x14ac:dyDescent="0.2">
      <c r="A588" s="92">
        <v>750</v>
      </c>
      <c r="B588" s="92">
        <v>815720</v>
      </c>
      <c r="C588" s="308"/>
      <c r="D588" s="21" t="s">
        <v>348</v>
      </c>
      <c r="E588" s="22"/>
      <c r="F588" s="22"/>
      <c r="G588" s="24">
        <v>15000</v>
      </c>
      <c r="H588" s="24">
        <v>19467</v>
      </c>
      <c r="I588" s="24">
        <v>15300</v>
      </c>
    </row>
    <row r="589" spans="1:9" x14ac:dyDescent="0.2">
      <c r="A589" s="92">
        <v>780</v>
      </c>
      <c r="B589" s="92">
        <v>815720</v>
      </c>
      <c r="C589" s="308"/>
      <c r="D589" s="92" t="s">
        <v>294</v>
      </c>
      <c r="E589" s="22"/>
      <c r="F589" s="22"/>
      <c r="G589" s="24">
        <v>5000</v>
      </c>
      <c r="H589" s="24">
        <v>0</v>
      </c>
      <c r="I589" s="24">
        <v>5100</v>
      </c>
    </row>
    <row r="590" spans="1:9" x14ac:dyDescent="0.2">
      <c r="A590" s="94">
        <v>810</v>
      </c>
      <c r="B590" s="94">
        <v>815720</v>
      </c>
      <c r="C590" s="308"/>
      <c r="D590" s="94" t="s">
        <v>278</v>
      </c>
      <c r="E590" s="45"/>
      <c r="F590" s="45"/>
      <c r="G590" s="46">
        <v>80000</v>
      </c>
      <c r="H590" s="46">
        <v>80311.16</v>
      </c>
      <c r="I590" s="46">
        <v>81600</v>
      </c>
    </row>
    <row r="591" spans="1:9" ht="15" thickBot="1" x14ac:dyDescent="0.25">
      <c r="A591" s="32"/>
      <c r="B591" s="32"/>
      <c r="C591" s="309"/>
      <c r="D591" s="48" t="s">
        <v>349</v>
      </c>
      <c r="E591" s="34">
        <f>SUBTOTAL(9,E576:E590)</f>
        <v>62.96</v>
      </c>
      <c r="F591" s="35"/>
      <c r="G591" s="36">
        <f>SUBTOTAL(9,G576:G590)</f>
        <v>13869000</v>
      </c>
      <c r="H591" s="36">
        <f>SUBTOTAL(9,H576:H590)</f>
        <v>13493924.65</v>
      </c>
      <c r="I591" s="36">
        <f>SUBTOTAL(9,I576:I590)</f>
        <v>14131729</v>
      </c>
    </row>
    <row r="592" spans="1:9" ht="15" thickTop="1" x14ac:dyDescent="0.2">
      <c r="A592" s="71"/>
      <c r="B592" s="71"/>
      <c r="C592" s="75"/>
      <c r="D592" s="71"/>
      <c r="E592" s="40"/>
      <c r="F592" s="40"/>
      <c r="G592" s="41"/>
      <c r="H592" s="41"/>
      <c r="I592" s="41"/>
    </row>
    <row r="593" spans="1:9" ht="15" x14ac:dyDescent="0.25">
      <c r="A593" s="76"/>
      <c r="B593" s="76"/>
      <c r="C593" s="77"/>
      <c r="D593" s="9" t="s">
        <v>350</v>
      </c>
      <c r="E593" s="10"/>
      <c r="F593" s="10"/>
      <c r="G593" s="11"/>
      <c r="H593" s="11"/>
      <c r="I593" s="11"/>
    </row>
    <row r="594" spans="1:9" x14ac:dyDescent="0.2">
      <c r="A594" s="71"/>
      <c r="B594" s="71"/>
      <c r="C594" s="75"/>
      <c r="D594" s="95"/>
      <c r="E594" s="40"/>
      <c r="F594" s="40"/>
      <c r="G594" s="41"/>
      <c r="H594" s="41"/>
      <c r="I594" s="41"/>
    </row>
    <row r="595" spans="1:9" x14ac:dyDescent="0.2">
      <c r="A595" s="17">
        <v>110</v>
      </c>
      <c r="B595" s="17">
        <v>815730</v>
      </c>
      <c r="C595" s="307" t="s">
        <v>350</v>
      </c>
      <c r="D595" s="17" t="s">
        <v>351</v>
      </c>
      <c r="E595" s="18">
        <v>1</v>
      </c>
      <c r="F595" s="19">
        <f>+I595/E595</f>
        <v>145860</v>
      </c>
      <c r="G595" s="20">
        <v>143000</v>
      </c>
      <c r="H595" s="20">
        <v>141431.09</v>
      </c>
      <c r="I595" s="20">
        <v>145860</v>
      </c>
    </row>
    <row r="596" spans="1:9" x14ac:dyDescent="0.2">
      <c r="A596" s="92">
        <v>420</v>
      </c>
      <c r="B596" s="92">
        <v>815730</v>
      </c>
      <c r="C596" s="308"/>
      <c r="D596" s="21" t="s">
        <v>63</v>
      </c>
      <c r="E596" s="22"/>
      <c r="F596" s="22"/>
      <c r="G596" s="24">
        <v>5000</v>
      </c>
      <c r="H596" s="24">
        <v>0</v>
      </c>
      <c r="I596" s="24">
        <v>5100</v>
      </c>
    </row>
    <row r="597" spans="1:9" x14ac:dyDescent="0.2">
      <c r="A597" s="92">
        <v>470</v>
      </c>
      <c r="B597" s="92">
        <v>815730</v>
      </c>
      <c r="C597" s="308"/>
      <c r="D597" s="92" t="s">
        <v>352</v>
      </c>
      <c r="E597" s="22"/>
      <c r="F597" s="22"/>
      <c r="G597" s="24">
        <v>5000</v>
      </c>
      <c r="H597" s="24">
        <v>5988</v>
      </c>
      <c r="I597" s="24">
        <v>5100</v>
      </c>
    </row>
    <row r="598" spans="1:9" x14ac:dyDescent="0.2">
      <c r="A598" s="93">
        <v>540</v>
      </c>
      <c r="B598" s="93">
        <v>815730</v>
      </c>
      <c r="C598" s="308"/>
      <c r="D598" s="93" t="s">
        <v>16</v>
      </c>
      <c r="E598" s="27"/>
      <c r="F598" s="27"/>
      <c r="G598" s="24">
        <v>6000</v>
      </c>
      <c r="H598" s="24">
        <v>3239.76</v>
      </c>
      <c r="I598" s="24">
        <v>6120</v>
      </c>
    </row>
    <row r="599" spans="1:9" x14ac:dyDescent="0.2">
      <c r="A599" s="96">
        <v>780</v>
      </c>
      <c r="B599" s="96">
        <v>815730</v>
      </c>
      <c r="C599" s="308"/>
      <c r="D599" s="96" t="s">
        <v>294</v>
      </c>
      <c r="E599" s="29"/>
      <c r="F599" s="29"/>
      <c r="G599" s="46">
        <v>10000</v>
      </c>
      <c r="H599" s="46">
        <v>0</v>
      </c>
      <c r="I599" s="46">
        <v>10200</v>
      </c>
    </row>
    <row r="600" spans="1:9" ht="15" thickBot="1" x14ac:dyDescent="0.25">
      <c r="A600" s="32"/>
      <c r="B600" s="32"/>
      <c r="C600" s="309"/>
      <c r="D600" s="33" t="s">
        <v>353</v>
      </c>
      <c r="E600" s="34">
        <f>SUBTOTAL(9,E595:E599)</f>
        <v>1</v>
      </c>
      <c r="F600" s="35"/>
      <c r="G600" s="36">
        <f>SUBTOTAL(9,G595:G599)</f>
        <v>169000</v>
      </c>
      <c r="H600" s="36">
        <f>SUBTOTAL(9,H595:H599)</f>
        <v>150658.85</v>
      </c>
      <c r="I600" s="36">
        <f>SUBTOTAL(9,I595:I599)</f>
        <v>172380</v>
      </c>
    </row>
    <row r="601" spans="1:9" ht="15" thickTop="1" x14ac:dyDescent="0.2">
      <c r="A601" s="71"/>
      <c r="B601" s="71"/>
      <c r="C601" s="75"/>
      <c r="D601" s="71"/>
      <c r="E601" s="40"/>
      <c r="F601" s="40"/>
      <c r="G601" s="41"/>
      <c r="H601" s="41"/>
      <c r="I601" s="41"/>
    </row>
    <row r="602" spans="1:9" ht="15" x14ac:dyDescent="0.25">
      <c r="A602" s="76"/>
      <c r="B602" s="76"/>
      <c r="C602" s="77"/>
      <c r="D602" s="9" t="s">
        <v>354</v>
      </c>
      <c r="E602" s="10"/>
      <c r="F602" s="10"/>
      <c r="G602" s="11"/>
      <c r="H602" s="11"/>
      <c r="I602" s="11"/>
    </row>
    <row r="603" spans="1:9" x14ac:dyDescent="0.2">
      <c r="A603" s="71"/>
      <c r="B603" s="71"/>
      <c r="C603" s="75"/>
      <c r="D603" s="95"/>
      <c r="E603" s="40"/>
      <c r="F603" s="40"/>
      <c r="G603" s="41"/>
      <c r="H603" s="41"/>
      <c r="I603" s="41"/>
    </row>
    <row r="604" spans="1:9" x14ac:dyDescent="0.2">
      <c r="A604" s="17">
        <v>110</v>
      </c>
      <c r="B604" s="17">
        <v>815740</v>
      </c>
      <c r="C604" s="307" t="s">
        <v>354</v>
      </c>
      <c r="D604" s="17" t="s">
        <v>355</v>
      </c>
      <c r="E604" s="18">
        <v>40.14</v>
      </c>
      <c r="F604" s="19">
        <f>+I604/E604</f>
        <v>163952.16741405081</v>
      </c>
      <c r="G604" s="20">
        <v>6452000</v>
      </c>
      <c r="H604" s="20">
        <v>6419887.1900000004</v>
      </c>
      <c r="I604" s="20">
        <v>6581040</v>
      </c>
    </row>
    <row r="605" spans="1:9" x14ac:dyDescent="0.2">
      <c r="A605" s="92">
        <v>420</v>
      </c>
      <c r="B605" s="93">
        <v>815740</v>
      </c>
      <c r="C605" s="308"/>
      <c r="D605" s="21" t="s">
        <v>63</v>
      </c>
      <c r="E605" s="22"/>
      <c r="F605" s="22"/>
      <c r="G605" s="24">
        <v>7000</v>
      </c>
      <c r="H605" s="24">
        <v>23137</v>
      </c>
      <c r="I605" s="24">
        <v>7140</v>
      </c>
    </row>
    <row r="606" spans="1:9" x14ac:dyDescent="0.2">
      <c r="A606" s="92">
        <v>431</v>
      </c>
      <c r="B606" s="93">
        <v>815740</v>
      </c>
      <c r="C606" s="308"/>
      <c r="D606" s="21" t="s">
        <v>26</v>
      </c>
      <c r="E606" s="22"/>
      <c r="F606" s="22"/>
      <c r="G606" s="24">
        <v>10000</v>
      </c>
      <c r="H606" s="24">
        <v>0</v>
      </c>
      <c r="I606" s="24">
        <v>10200</v>
      </c>
    </row>
    <row r="607" spans="1:9" x14ac:dyDescent="0.2">
      <c r="A607" s="92">
        <v>432</v>
      </c>
      <c r="B607" s="93">
        <v>815740</v>
      </c>
      <c r="C607" s="308"/>
      <c r="D607" s="92" t="s">
        <v>65</v>
      </c>
      <c r="E607" s="22"/>
      <c r="F607" s="22"/>
      <c r="G607" s="24">
        <v>8000</v>
      </c>
      <c r="H607" s="24">
        <v>0</v>
      </c>
      <c r="I607" s="24">
        <v>8160</v>
      </c>
    </row>
    <row r="608" spans="1:9" x14ac:dyDescent="0.2">
      <c r="A608" s="93">
        <v>433</v>
      </c>
      <c r="B608" s="93">
        <v>815740</v>
      </c>
      <c r="C608" s="308"/>
      <c r="D608" s="93" t="s">
        <v>27</v>
      </c>
      <c r="E608" s="27"/>
      <c r="F608" s="27"/>
      <c r="G608" s="24">
        <v>10000</v>
      </c>
      <c r="H608" s="24">
        <v>2496.0300000000002</v>
      </c>
      <c r="I608" s="24">
        <v>10200</v>
      </c>
    </row>
    <row r="609" spans="1:9" x14ac:dyDescent="0.2">
      <c r="A609" s="92">
        <v>434</v>
      </c>
      <c r="B609" s="93">
        <v>815740</v>
      </c>
      <c r="C609" s="308"/>
      <c r="D609" s="93" t="s">
        <v>274</v>
      </c>
      <c r="E609" s="22"/>
      <c r="F609" s="22"/>
      <c r="G609" s="24">
        <v>192000</v>
      </c>
      <c r="H609" s="24">
        <v>195500</v>
      </c>
      <c r="I609" s="24">
        <v>195840</v>
      </c>
    </row>
    <row r="610" spans="1:9" x14ac:dyDescent="0.2">
      <c r="A610" s="92">
        <v>450</v>
      </c>
      <c r="B610" s="93">
        <v>815740</v>
      </c>
      <c r="C610" s="308"/>
      <c r="D610" s="92" t="s">
        <v>200</v>
      </c>
      <c r="E610" s="22"/>
      <c r="F610" s="22"/>
      <c r="G610" s="24">
        <v>10000</v>
      </c>
      <c r="H610" s="24">
        <v>5791</v>
      </c>
      <c r="I610" s="24">
        <v>10200</v>
      </c>
    </row>
    <row r="611" spans="1:9" x14ac:dyDescent="0.2">
      <c r="A611" s="92">
        <v>470</v>
      </c>
      <c r="B611" s="93">
        <v>815740</v>
      </c>
      <c r="C611" s="308"/>
      <c r="D611" s="92" t="s">
        <v>352</v>
      </c>
      <c r="E611" s="22"/>
      <c r="F611" s="22"/>
      <c r="G611" s="24">
        <v>10000</v>
      </c>
      <c r="H611" s="24">
        <v>468</v>
      </c>
      <c r="I611" s="24">
        <v>10200</v>
      </c>
    </row>
    <row r="612" spans="1:9" x14ac:dyDescent="0.2">
      <c r="A612" s="92">
        <v>540</v>
      </c>
      <c r="B612" s="93">
        <v>815740</v>
      </c>
      <c r="C612" s="308"/>
      <c r="D612" s="93" t="s">
        <v>16</v>
      </c>
      <c r="E612" s="22"/>
      <c r="F612" s="22"/>
      <c r="G612" s="24">
        <v>6000</v>
      </c>
      <c r="H612" s="24">
        <v>0</v>
      </c>
      <c r="I612" s="24">
        <v>6120</v>
      </c>
    </row>
    <row r="613" spans="1:9" x14ac:dyDescent="0.2">
      <c r="A613" s="92">
        <v>560</v>
      </c>
      <c r="B613" s="93">
        <v>815740</v>
      </c>
      <c r="C613" s="308"/>
      <c r="D613" s="92" t="s">
        <v>200</v>
      </c>
      <c r="E613" s="22"/>
      <c r="F613" s="22"/>
      <c r="G613" s="24">
        <v>1000</v>
      </c>
      <c r="H613" s="24">
        <v>0</v>
      </c>
      <c r="I613" s="24">
        <v>1020</v>
      </c>
    </row>
    <row r="614" spans="1:9" x14ac:dyDescent="0.2">
      <c r="A614" s="92">
        <v>720</v>
      </c>
      <c r="B614" s="93">
        <v>815740</v>
      </c>
      <c r="C614" s="308"/>
      <c r="D614" s="92" t="s">
        <v>71</v>
      </c>
      <c r="E614" s="22"/>
      <c r="F614" s="22"/>
      <c r="G614" s="24">
        <v>5000</v>
      </c>
      <c r="H614" s="24">
        <v>0</v>
      </c>
      <c r="I614" s="24">
        <v>5100</v>
      </c>
    </row>
    <row r="615" spans="1:9" x14ac:dyDescent="0.2">
      <c r="A615" s="92">
        <v>750</v>
      </c>
      <c r="B615" s="92">
        <v>815740</v>
      </c>
      <c r="C615" s="308"/>
      <c r="D615" s="92" t="s">
        <v>77</v>
      </c>
      <c r="E615" s="22"/>
      <c r="F615" s="22"/>
      <c r="G615" s="24">
        <v>20000</v>
      </c>
      <c r="H615" s="24">
        <v>0</v>
      </c>
      <c r="I615" s="24">
        <v>20400</v>
      </c>
    </row>
    <row r="616" spans="1:9" x14ac:dyDescent="0.2">
      <c r="A616" s="92">
        <v>780</v>
      </c>
      <c r="B616" s="93">
        <v>815740</v>
      </c>
      <c r="C616" s="308"/>
      <c r="D616" s="92" t="s">
        <v>294</v>
      </c>
      <c r="E616" s="22"/>
      <c r="F616" s="22"/>
      <c r="G616" s="24">
        <v>7000</v>
      </c>
      <c r="H616" s="24">
        <v>0</v>
      </c>
      <c r="I616" s="24">
        <v>7140</v>
      </c>
    </row>
    <row r="617" spans="1:9" x14ac:dyDescent="0.2">
      <c r="A617" s="96">
        <v>810</v>
      </c>
      <c r="B617" s="94">
        <v>815740</v>
      </c>
      <c r="C617" s="308"/>
      <c r="D617" s="96" t="s">
        <v>278</v>
      </c>
      <c r="E617" s="29"/>
      <c r="F617" s="29"/>
      <c r="G617" s="46">
        <v>20000</v>
      </c>
      <c r="H617" s="46">
        <v>27517.32</v>
      </c>
      <c r="I617" s="46">
        <v>20400</v>
      </c>
    </row>
    <row r="618" spans="1:9" ht="15" thickBot="1" x14ac:dyDescent="0.25">
      <c r="A618" s="32"/>
      <c r="B618" s="32"/>
      <c r="C618" s="309"/>
      <c r="D618" s="48" t="s">
        <v>356</v>
      </c>
      <c r="E618" s="34">
        <f>SUBTOTAL(9,E604:E617)</f>
        <v>40.14</v>
      </c>
      <c r="F618" s="35"/>
      <c r="G618" s="36">
        <f>SUBTOTAL(9,G604:G617)</f>
        <v>6758000</v>
      </c>
      <c r="H618" s="36">
        <f>SUBTOTAL(9,H604:H617)</f>
        <v>6674796.540000001</v>
      </c>
      <c r="I618" s="36">
        <f>SUBTOTAL(9,I604:I617)</f>
        <v>6893160</v>
      </c>
    </row>
    <row r="619" spans="1:9" ht="15" thickTop="1" x14ac:dyDescent="0.2">
      <c r="A619" s="71"/>
      <c r="B619" s="71"/>
      <c r="C619" s="75"/>
      <c r="D619" s="71"/>
      <c r="E619" s="40"/>
      <c r="F619" s="40"/>
      <c r="G619" s="41"/>
      <c r="H619" s="41"/>
      <c r="I619" s="41"/>
    </row>
    <row r="620" spans="1:9" ht="15" x14ac:dyDescent="0.25">
      <c r="A620" s="76"/>
      <c r="B620" s="76"/>
      <c r="C620" s="77"/>
      <c r="D620" s="9" t="s">
        <v>357</v>
      </c>
      <c r="E620" s="10"/>
      <c r="F620" s="10"/>
      <c r="G620" s="11"/>
      <c r="H620" s="11"/>
      <c r="I620" s="11"/>
    </row>
    <row r="621" spans="1:9" x14ac:dyDescent="0.2">
      <c r="A621" s="71"/>
      <c r="B621" s="71"/>
      <c r="C621" s="75"/>
      <c r="D621" s="95"/>
      <c r="E621" s="40"/>
      <c r="F621" s="40"/>
      <c r="G621" s="41"/>
      <c r="H621" s="41"/>
      <c r="I621" s="41"/>
    </row>
    <row r="622" spans="1:9" x14ac:dyDescent="0.2">
      <c r="A622" s="17">
        <v>110</v>
      </c>
      <c r="B622" s="17">
        <v>815750</v>
      </c>
      <c r="C622" s="307" t="s">
        <v>357</v>
      </c>
      <c r="D622" s="97" t="s">
        <v>358</v>
      </c>
      <c r="E622" s="18">
        <v>23.61</v>
      </c>
      <c r="F622" s="19">
        <f>+I622/E622</f>
        <v>97204.57433290979</v>
      </c>
      <c r="G622" s="20">
        <v>2250000</v>
      </c>
      <c r="H622" s="20">
        <v>2534766.66</v>
      </c>
      <c r="I622" s="20">
        <v>2295000</v>
      </c>
    </row>
    <row r="623" spans="1:9" x14ac:dyDescent="0.2">
      <c r="A623" s="92">
        <v>420</v>
      </c>
      <c r="B623" s="93">
        <v>815750</v>
      </c>
      <c r="C623" s="308"/>
      <c r="D623" s="21" t="s">
        <v>63</v>
      </c>
      <c r="E623" s="22"/>
      <c r="F623" s="22"/>
      <c r="G623" s="24">
        <v>40000</v>
      </c>
      <c r="H623" s="24">
        <v>60833.35</v>
      </c>
      <c r="I623" s="24">
        <v>40800</v>
      </c>
    </row>
    <row r="624" spans="1:9" x14ac:dyDescent="0.2">
      <c r="A624" s="92">
        <v>431</v>
      </c>
      <c r="B624" s="93">
        <v>815750</v>
      </c>
      <c r="C624" s="308"/>
      <c r="D624" s="21" t="s">
        <v>26</v>
      </c>
      <c r="E624" s="22"/>
      <c r="F624" s="22"/>
      <c r="G624" s="24">
        <v>10000</v>
      </c>
      <c r="H624" s="24">
        <v>36224</v>
      </c>
      <c r="I624" s="24">
        <v>10200</v>
      </c>
    </row>
    <row r="625" spans="1:9" x14ac:dyDescent="0.2">
      <c r="A625" s="92">
        <v>432</v>
      </c>
      <c r="B625" s="93">
        <v>815750</v>
      </c>
      <c r="C625" s="308"/>
      <c r="D625" s="92" t="s">
        <v>65</v>
      </c>
      <c r="E625" s="22"/>
      <c r="F625" s="22"/>
      <c r="G625" s="24">
        <v>8000</v>
      </c>
      <c r="H625" s="24">
        <v>0</v>
      </c>
      <c r="I625" s="24">
        <v>8160</v>
      </c>
    </row>
    <row r="626" spans="1:9" x14ac:dyDescent="0.2">
      <c r="A626" s="93">
        <v>433</v>
      </c>
      <c r="B626" s="93">
        <v>815750</v>
      </c>
      <c r="C626" s="308"/>
      <c r="D626" s="93" t="s">
        <v>27</v>
      </c>
      <c r="E626" s="27"/>
      <c r="F626" s="27"/>
      <c r="G626" s="24">
        <v>10000</v>
      </c>
      <c r="H626" s="24">
        <v>3586.52</v>
      </c>
      <c r="I626" s="24">
        <v>10200</v>
      </c>
    </row>
    <row r="627" spans="1:9" x14ac:dyDescent="0.2">
      <c r="A627" s="92">
        <v>434</v>
      </c>
      <c r="B627" s="93">
        <v>815750</v>
      </c>
      <c r="C627" s="308"/>
      <c r="D627" s="93" t="s">
        <v>274</v>
      </c>
      <c r="E627" s="22"/>
      <c r="F627" s="22"/>
      <c r="G627" s="24">
        <v>192000</v>
      </c>
      <c r="H627" s="24">
        <v>181234</v>
      </c>
      <c r="I627" s="24">
        <v>195840</v>
      </c>
    </row>
    <row r="628" spans="1:9" x14ac:dyDescent="0.2">
      <c r="A628" s="92">
        <v>450</v>
      </c>
      <c r="B628" s="93">
        <v>815750</v>
      </c>
      <c r="C628" s="308"/>
      <c r="D628" s="92" t="s">
        <v>200</v>
      </c>
      <c r="E628" s="22"/>
      <c r="F628" s="22"/>
      <c r="G628" s="24">
        <v>10000</v>
      </c>
      <c r="H628" s="24">
        <v>40903.199999999997</v>
      </c>
      <c r="I628" s="24">
        <v>10200</v>
      </c>
    </row>
    <row r="629" spans="1:9" x14ac:dyDescent="0.2">
      <c r="A629" s="92">
        <v>470</v>
      </c>
      <c r="B629" s="93">
        <v>815750</v>
      </c>
      <c r="C629" s="308"/>
      <c r="D629" s="92" t="s">
        <v>352</v>
      </c>
      <c r="E629" s="22"/>
      <c r="F629" s="22"/>
      <c r="G629" s="24">
        <v>10000</v>
      </c>
      <c r="H629" s="24">
        <v>3494</v>
      </c>
      <c r="I629" s="24">
        <v>10200</v>
      </c>
    </row>
    <row r="630" spans="1:9" x14ac:dyDescent="0.2">
      <c r="A630" s="92">
        <v>480</v>
      </c>
      <c r="B630" s="93">
        <v>815750</v>
      </c>
      <c r="C630" s="308"/>
      <c r="D630" s="47" t="s">
        <v>28</v>
      </c>
      <c r="E630" s="22"/>
      <c r="F630" s="22"/>
      <c r="G630" s="24">
        <v>10000</v>
      </c>
      <c r="H630" s="24">
        <v>9776.23</v>
      </c>
      <c r="I630" s="24">
        <v>10200</v>
      </c>
    </row>
    <row r="631" spans="1:9" x14ac:dyDescent="0.2">
      <c r="A631" s="92">
        <v>540</v>
      </c>
      <c r="B631" s="93">
        <v>815750</v>
      </c>
      <c r="C631" s="308"/>
      <c r="D631" s="93" t="s">
        <v>16</v>
      </c>
      <c r="E631" s="22"/>
      <c r="F631" s="22"/>
      <c r="G631" s="24">
        <v>6000</v>
      </c>
      <c r="H631" s="24">
        <v>3754.39</v>
      </c>
      <c r="I631" s="24">
        <v>6120</v>
      </c>
    </row>
    <row r="632" spans="1:9" x14ac:dyDescent="0.2">
      <c r="A632" s="92">
        <v>560</v>
      </c>
      <c r="B632" s="93">
        <v>815750</v>
      </c>
      <c r="C632" s="308"/>
      <c r="D632" s="92" t="s">
        <v>200</v>
      </c>
      <c r="E632" s="22"/>
      <c r="F632" s="22"/>
      <c r="G632" s="24">
        <v>1000</v>
      </c>
      <c r="H632" s="24">
        <v>3448</v>
      </c>
      <c r="I632" s="24">
        <v>1020</v>
      </c>
    </row>
    <row r="633" spans="1:9" x14ac:dyDescent="0.2">
      <c r="A633" s="92">
        <v>720</v>
      </c>
      <c r="B633" s="93">
        <v>815750</v>
      </c>
      <c r="C633" s="308"/>
      <c r="D633" s="92" t="s">
        <v>71</v>
      </c>
      <c r="E633" s="22"/>
      <c r="F633" s="22"/>
      <c r="G633" s="24">
        <v>5000</v>
      </c>
      <c r="H633" s="24">
        <v>4680</v>
      </c>
      <c r="I633" s="24">
        <v>5100</v>
      </c>
    </row>
    <row r="634" spans="1:9" x14ac:dyDescent="0.2">
      <c r="A634" s="92">
        <v>750</v>
      </c>
      <c r="B634" s="92">
        <v>815750</v>
      </c>
      <c r="C634" s="308"/>
      <c r="D634" s="92" t="s">
        <v>77</v>
      </c>
      <c r="E634" s="22"/>
      <c r="F634" s="22"/>
      <c r="G634" s="24">
        <v>20000</v>
      </c>
      <c r="H634" s="24">
        <v>0</v>
      </c>
      <c r="I634" s="24">
        <v>20400</v>
      </c>
    </row>
    <row r="635" spans="1:9" x14ac:dyDescent="0.2">
      <c r="A635" s="92">
        <v>780</v>
      </c>
      <c r="B635" s="93">
        <v>815750</v>
      </c>
      <c r="C635" s="308"/>
      <c r="D635" s="92" t="s">
        <v>294</v>
      </c>
      <c r="E635" s="22"/>
      <c r="F635" s="22"/>
      <c r="G635" s="24">
        <v>7000</v>
      </c>
      <c r="H635" s="24">
        <v>49894.6</v>
      </c>
      <c r="I635" s="24">
        <v>7140</v>
      </c>
    </row>
    <row r="636" spans="1:9" x14ac:dyDescent="0.2">
      <c r="A636" s="96">
        <v>810</v>
      </c>
      <c r="B636" s="94">
        <v>815750</v>
      </c>
      <c r="C636" s="308"/>
      <c r="D636" s="96" t="s">
        <v>278</v>
      </c>
      <c r="E636" s="29"/>
      <c r="F636" s="29"/>
      <c r="G636" s="46">
        <v>35000</v>
      </c>
      <c r="H636" s="46">
        <v>31885.17</v>
      </c>
      <c r="I636" s="46">
        <v>35700</v>
      </c>
    </row>
    <row r="637" spans="1:9" ht="15" thickBot="1" x14ac:dyDescent="0.25">
      <c r="A637" s="32"/>
      <c r="B637" s="32"/>
      <c r="C637" s="309"/>
      <c r="D637" s="48" t="s">
        <v>356</v>
      </c>
      <c r="E637" s="34">
        <f>SUBTOTAL(9,E622:E636)</f>
        <v>23.61</v>
      </c>
      <c r="F637" s="35"/>
      <c r="G637" s="36">
        <f>SUBTOTAL(9,G622:G636)</f>
        <v>2614000</v>
      </c>
      <c r="H637" s="36">
        <f>SUBTOTAL(9,H622:H636)</f>
        <v>2964480.1200000006</v>
      </c>
      <c r="I637" s="36">
        <f>SUBTOTAL(9,I622:I636)</f>
        <v>2666280</v>
      </c>
    </row>
    <row r="638" spans="1:9" ht="15" thickTop="1" x14ac:dyDescent="0.2">
      <c r="A638" s="71"/>
      <c r="B638" s="71"/>
      <c r="C638" s="75"/>
      <c r="D638" s="71"/>
      <c r="E638" s="40"/>
      <c r="F638" s="40"/>
      <c r="G638" s="41"/>
      <c r="H638" s="41"/>
      <c r="I638" s="41"/>
    </row>
    <row r="639" spans="1:9" ht="15" x14ac:dyDescent="0.25">
      <c r="A639" s="76"/>
      <c r="B639" s="76"/>
      <c r="C639" s="77"/>
      <c r="D639" s="9" t="s">
        <v>359</v>
      </c>
      <c r="E639" s="10"/>
      <c r="F639" s="10"/>
      <c r="G639" s="11"/>
      <c r="H639" s="11"/>
      <c r="I639" s="11"/>
    </row>
    <row r="640" spans="1:9" x14ac:dyDescent="0.2">
      <c r="A640" s="71"/>
      <c r="B640" s="71"/>
      <c r="C640" s="75"/>
      <c r="D640" s="71"/>
      <c r="E640" s="40"/>
      <c r="F640" s="40"/>
      <c r="G640" s="41"/>
      <c r="H640" s="41"/>
      <c r="I640" s="41"/>
    </row>
    <row r="641" spans="1:9" x14ac:dyDescent="0.2">
      <c r="A641" s="17">
        <v>110</v>
      </c>
      <c r="B641" s="17">
        <v>817100</v>
      </c>
      <c r="C641" s="307" t="s">
        <v>359</v>
      </c>
      <c r="D641" s="17" t="s">
        <v>360</v>
      </c>
      <c r="E641" s="18">
        <v>2</v>
      </c>
      <c r="F641" s="19">
        <f>+I641/E641</f>
        <v>160436</v>
      </c>
      <c r="G641" s="20">
        <v>330000</v>
      </c>
      <c r="H641" s="20">
        <v>341379.94</v>
      </c>
      <c r="I641" s="20">
        <v>320872</v>
      </c>
    </row>
    <row r="642" spans="1:9" x14ac:dyDescent="0.2">
      <c r="A642" s="28">
        <v>750</v>
      </c>
      <c r="B642" s="28">
        <v>817100</v>
      </c>
      <c r="C642" s="308"/>
      <c r="D642" s="28" t="s">
        <v>359</v>
      </c>
      <c r="E642" s="29"/>
      <c r="F642" s="29"/>
      <c r="G642" s="46">
        <v>2000000</v>
      </c>
      <c r="H642" s="46">
        <v>2520916.37</v>
      </c>
      <c r="I642" s="46">
        <v>1200000</v>
      </c>
    </row>
    <row r="643" spans="1:9" ht="15" thickBot="1" x14ac:dyDescent="0.25">
      <c r="A643" s="32"/>
      <c r="B643" s="32"/>
      <c r="C643" s="309"/>
      <c r="D643" s="33" t="s">
        <v>361</v>
      </c>
      <c r="E643" s="34">
        <f>SUBTOTAL(9,E641:E642)</f>
        <v>2</v>
      </c>
      <c r="F643" s="35"/>
      <c r="G643" s="36">
        <f>SUBTOTAL(9,G641:G642)</f>
        <v>2330000</v>
      </c>
      <c r="H643" s="36">
        <f>SUBTOTAL(9,H641:H642)</f>
        <v>2862296.31</v>
      </c>
      <c r="I643" s="36">
        <f>SUBTOTAL(9,I641:I642)</f>
        <v>1520872</v>
      </c>
    </row>
    <row r="644" spans="1:9" ht="15" thickTop="1" x14ac:dyDescent="0.2">
      <c r="A644" s="71"/>
      <c r="B644" s="71"/>
      <c r="C644" s="75"/>
      <c r="D644" s="71"/>
      <c r="E644" s="40"/>
      <c r="F644" s="40"/>
      <c r="G644" s="41"/>
      <c r="H644" s="41"/>
      <c r="I644" s="41"/>
    </row>
    <row r="645" spans="1:9" ht="15" x14ac:dyDescent="0.25">
      <c r="A645" s="7"/>
      <c r="B645" s="7"/>
      <c r="C645" s="8"/>
      <c r="D645" s="9" t="s">
        <v>362</v>
      </c>
      <c r="E645" s="10"/>
      <c r="F645" s="10"/>
      <c r="G645" s="11"/>
      <c r="H645" s="11"/>
      <c r="I645" s="11"/>
    </row>
    <row r="646" spans="1:9" x14ac:dyDescent="0.2">
      <c r="A646" s="37"/>
      <c r="B646" s="37"/>
      <c r="C646" s="38"/>
      <c r="D646" s="42"/>
      <c r="E646" s="40"/>
      <c r="F646" s="40"/>
      <c r="G646" s="41"/>
      <c r="H646" s="41"/>
      <c r="I646" s="41"/>
    </row>
    <row r="647" spans="1:9" x14ac:dyDescent="0.2">
      <c r="A647" s="17">
        <v>110</v>
      </c>
      <c r="B647" s="17">
        <v>817300</v>
      </c>
      <c r="C647" s="307" t="s">
        <v>362</v>
      </c>
      <c r="D647" s="17" t="s">
        <v>363</v>
      </c>
      <c r="E647" s="18">
        <v>19.61</v>
      </c>
      <c r="F647" s="19">
        <f>+I647/E647</f>
        <v>155908.00611932689</v>
      </c>
      <c r="G647" s="20">
        <v>3000000</v>
      </c>
      <c r="H647" s="20">
        <v>3094814.76</v>
      </c>
      <c r="I647" s="20">
        <v>3057356</v>
      </c>
    </row>
    <row r="648" spans="1:9" ht="15" x14ac:dyDescent="0.25">
      <c r="A648" s="26">
        <v>410</v>
      </c>
      <c r="B648" s="26">
        <v>817300</v>
      </c>
      <c r="C648" s="308"/>
      <c r="D648" s="26" t="s">
        <v>364</v>
      </c>
      <c r="E648" s="27"/>
      <c r="F648" s="27"/>
      <c r="G648" s="43">
        <v>55000</v>
      </c>
      <c r="H648" s="43">
        <v>54787</v>
      </c>
      <c r="I648" s="43">
        <v>56100</v>
      </c>
    </row>
    <row r="649" spans="1:9" x14ac:dyDescent="0.2">
      <c r="A649" s="26">
        <v>431</v>
      </c>
      <c r="B649" s="26">
        <v>817300</v>
      </c>
      <c r="C649" s="308"/>
      <c r="D649" s="26" t="s">
        <v>26</v>
      </c>
      <c r="E649" s="27"/>
      <c r="F649" s="27"/>
      <c r="G649" s="24">
        <v>16000</v>
      </c>
      <c r="H649" s="24">
        <v>4563.53</v>
      </c>
      <c r="I649" s="24">
        <v>16320</v>
      </c>
    </row>
    <row r="650" spans="1:9" x14ac:dyDescent="0.2">
      <c r="A650" s="26">
        <v>432</v>
      </c>
      <c r="B650" s="26">
        <v>817300</v>
      </c>
      <c r="C650" s="308"/>
      <c r="D650" s="26" t="s">
        <v>65</v>
      </c>
      <c r="E650" s="27"/>
      <c r="F650" s="27"/>
      <c r="G650" s="24">
        <v>2000</v>
      </c>
      <c r="H650" s="24">
        <v>978.43</v>
      </c>
      <c r="I650" s="24">
        <v>2040</v>
      </c>
    </row>
    <row r="651" spans="1:9" x14ac:dyDescent="0.2">
      <c r="A651" s="26">
        <v>433</v>
      </c>
      <c r="B651" s="26">
        <v>817300</v>
      </c>
      <c r="C651" s="308"/>
      <c r="D651" s="26" t="s">
        <v>27</v>
      </c>
      <c r="E651" s="27"/>
      <c r="F651" s="27"/>
      <c r="G651" s="24">
        <v>5000</v>
      </c>
      <c r="H651" s="24">
        <v>0</v>
      </c>
      <c r="I651" s="24">
        <v>0</v>
      </c>
    </row>
    <row r="652" spans="1:9" x14ac:dyDescent="0.2">
      <c r="A652" s="26">
        <v>434</v>
      </c>
      <c r="B652" s="26">
        <v>817300</v>
      </c>
      <c r="C652" s="308"/>
      <c r="D652" t="s">
        <v>365</v>
      </c>
      <c r="E652" s="27"/>
      <c r="F652" s="27"/>
      <c r="G652" s="24">
        <v>0</v>
      </c>
      <c r="H652" s="24">
        <v>4100</v>
      </c>
      <c r="I652" s="24">
        <v>5100</v>
      </c>
    </row>
    <row r="653" spans="1:9" x14ac:dyDescent="0.2">
      <c r="A653" s="21">
        <v>450</v>
      </c>
      <c r="B653" s="21">
        <v>817300</v>
      </c>
      <c r="C653" s="308"/>
      <c r="D653" s="21" t="s">
        <v>366</v>
      </c>
      <c r="E653" s="22"/>
      <c r="F653" s="22"/>
      <c r="G653" s="24">
        <v>2000</v>
      </c>
      <c r="H653" s="24">
        <v>0</v>
      </c>
      <c r="I653" s="24">
        <v>2040</v>
      </c>
    </row>
    <row r="654" spans="1:9" x14ac:dyDescent="0.2">
      <c r="A654" s="21">
        <v>470</v>
      </c>
      <c r="B654" s="21">
        <v>817300</v>
      </c>
      <c r="C654" s="308"/>
      <c r="D654" s="21" t="s">
        <v>313</v>
      </c>
      <c r="E654" s="22"/>
      <c r="F654" s="22"/>
      <c r="G654" s="24">
        <v>7000</v>
      </c>
      <c r="H654" s="24">
        <v>1287</v>
      </c>
      <c r="I654" s="24">
        <v>7140</v>
      </c>
    </row>
    <row r="655" spans="1:9" x14ac:dyDescent="0.2">
      <c r="A655" s="21">
        <v>521</v>
      </c>
      <c r="B655" s="21">
        <v>817300</v>
      </c>
      <c r="C655" s="308"/>
      <c r="D655" s="21" t="s">
        <v>13</v>
      </c>
      <c r="E655" s="22"/>
      <c r="F655" s="22"/>
      <c r="G655" s="24">
        <v>30000</v>
      </c>
      <c r="H655" s="24">
        <v>20386.150000000001</v>
      </c>
      <c r="I655" s="24">
        <v>30600</v>
      </c>
    </row>
    <row r="656" spans="1:9" x14ac:dyDescent="0.2">
      <c r="A656" s="26">
        <v>540</v>
      </c>
      <c r="B656" s="26">
        <v>817300</v>
      </c>
      <c r="C656" s="308"/>
      <c r="D656" s="26" t="s">
        <v>367</v>
      </c>
      <c r="E656" s="27"/>
      <c r="F656" s="27"/>
      <c r="G656" s="24">
        <v>4000</v>
      </c>
      <c r="H656" s="24">
        <v>3939.87</v>
      </c>
      <c r="I656" s="24">
        <v>4080</v>
      </c>
    </row>
    <row r="657" spans="1:9" x14ac:dyDescent="0.2">
      <c r="A657" s="21">
        <v>560</v>
      </c>
      <c r="B657" s="21">
        <v>817300</v>
      </c>
      <c r="C657" s="308"/>
      <c r="D657" s="21" t="s">
        <v>368</v>
      </c>
      <c r="E657" s="22"/>
      <c r="F657" s="22"/>
      <c r="G657" s="24">
        <v>10000</v>
      </c>
      <c r="H657" s="24">
        <v>10960.05</v>
      </c>
      <c r="I657" s="24">
        <v>10200</v>
      </c>
    </row>
    <row r="658" spans="1:9" x14ac:dyDescent="0.2">
      <c r="A658" s="28">
        <v>780</v>
      </c>
      <c r="B658" s="28">
        <v>817300</v>
      </c>
      <c r="C658" s="308"/>
      <c r="D658" s="28" t="s">
        <v>369</v>
      </c>
      <c r="E658" s="29"/>
      <c r="F658" s="29"/>
      <c r="G658" s="46">
        <v>2000</v>
      </c>
      <c r="H658" s="46">
        <v>2291.4699999999998</v>
      </c>
      <c r="I658" s="46">
        <v>2040</v>
      </c>
    </row>
    <row r="659" spans="1:9" ht="15" thickBot="1" x14ac:dyDescent="0.25">
      <c r="A659" s="32"/>
      <c r="B659" s="32"/>
      <c r="C659" s="309"/>
      <c r="D659" s="48" t="s">
        <v>362</v>
      </c>
      <c r="E659" s="34">
        <f>SUBTOTAL(9,E647:E658)</f>
        <v>19.61</v>
      </c>
      <c r="F659" s="35"/>
      <c r="G659" s="36">
        <f>SUBTOTAL(9,G647:G658)</f>
        <v>3133000</v>
      </c>
      <c r="H659" s="36">
        <f>SUBTOTAL(9,H647:H658)</f>
        <v>3198108.26</v>
      </c>
      <c r="I659" s="36">
        <f>SUBTOTAL(9,I647:I658)</f>
        <v>3193016</v>
      </c>
    </row>
    <row r="660" spans="1:9" ht="15" thickTop="1" x14ac:dyDescent="0.2">
      <c r="A660" s="37"/>
      <c r="B660" s="37"/>
      <c r="C660" s="38"/>
      <c r="D660" s="39"/>
      <c r="E660" s="40"/>
      <c r="F660" s="40"/>
      <c r="G660" s="41"/>
      <c r="H660" s="41"/>
      <c r="I660" s="41"/>
    </row>
    <row r="661" spans="1:9" ht="15" x14ac:dyDescent="0.25">
      <c r="A661" s="7"/>
      <c r="B661" s="7"/>
      <c r="C661" s="8"/>
      <c r="D661" s="9" t="s">
        <v>370</v>
      </c>
      <c r="E661" s="10"/>
      <c r="F661" s="10"/>
      <c r="G661" s="11"/>
      <c r="H661" s="11"/>
      <c r="I661" s="11"/>
    </row>
    <row r="662" spans="1:9" x14ac:dyDescent="0.2">
      <c r="A662" s="37"/>
      <c r="B662" s="37"/>
      <c r="C662" s="38"/>
      <c r="D662" s="39"/>
      <c r="E662" s="40"/>
      <c r="F662" s="40"/>
      <c r="G662" s="41"/>
      <c r="H662" s="41"/>
      <c r="I662" s="41"/>
    </row>
    <row r="663" spans="1:9" x14ac:dyDescent="0.2">
      <c r="A663" s="44">
        <v>440</v>
      </c>
      <c r="B663" s="44">
        <v>817500</v>
      </c>
      <c r="C663" s="313" t="s">
        <v>370</v>
      </c>
      <c r="D663" s="44" t="s">
        <v>370</v>
      </c>
      <c r="E663" s="45"/>
      <c r="F663" s="45"/>
      <c r="G663" s="46">
        <v>1050000</v>
      </c>
      <c r="H663" s="46">
        <v>845740</v>
      </c>
      <c r="I663" s="46">
        <v>871000</v>
      </c>
    </row>
    <row r="664" spans="1:9" ht="15" thickBot="1" x14ac:dyDescent="0.25">
      <c r="A664" s="32"/>
      <c r="B664" s="32"/>
      <c r="C664" s="315"/>
      <c r="D664" s="48" t="str">
        <f>+D661</f>
        <v>ביטוח תלמידים</v>
      </c>
      <c r="E664" s="34">
        <f>SUBTOTAL(9,E663)</f>
        <v>0</v>
      </c>
      <c r="F664" s="35"/>
      <c r="G664" s="36">
        <f>SUBTOTAL(9,G663)</f>
        <v>1050000</v>
      </c>
      <c r="H664" s="36">
        <f>SUBTOTAL(9,H663)</f>
        <v>845740</v>
      </c>
      <c r="I664" s="36">
        <f>SUBTOTAL(9,I663)</f>
        <v>871000</v>
      </c>
    </row>
    <row r="665" spans="1:9" ht="15" thickTop="1" x14ac:dyDescent="0.2">
      <c r="A665" s="37"/>
      <c r="B665" s="37"/>
      <c r="C665" s="38"/>
      <c r="D665" s="39"/>
      <c r="E665" s="40"/>
      <c r="F665" s="40"/>
      <c r="G665" s="41"/>
      <c r="H665" s="41"/>
      <c r="I665" s="41"/>
    </row>
    <row r="666" spans="1:9" ht="15" x14ac:dyDescent="0.25">
      <c r="A666" s="7"/>
      <c r="B666" s="7"/>
      <c r="C666" s="8"/>
      <c r="D666" s="9" t="s">
        <v>371</v>
      </c>
      <c r="E666" s="10"/>
      <c r="F666" s="10"/>
      <c r="G666" s="11"/>
      <c r="H666" s="11"/>
      <c r="I666" s="11"/>
    </row>
    <row r="667" spans="1:9" x14ac:dyDescent="0.2">
      <c r="A667" s="37"/>
      <c r="B667" s="37"/>
      <c r="C667" s="38"/>
      <c r="D667" s="42"/>
      <c r="E667" s="40"/>
      <c r="F667" s="40"/>
      <c r="G667" s="41"/>
      <c r="H667" s="41"/>
      <c r="I667" s="41"/>
    </row>
    <row r="668" spans="1:9" x14ac:dyDescent="0.2">
      <c r="A668" s="17">
        <v>110</v>
      </c>
      <c r="B668" s="17">
        <v>817610</v>
      </c>
      <c r="C668" s="307" t="s">
        <v>371</v>
      </c>
      <c r="D668" s="17" t="s">
        <v>372</v>
      </c>
      <c r="E668" s="18">
        <v>4.47</v>
      </c>
      <c r="F668" s="19">
        <f>+I668/E668</f>
        <v>136912.75167785236</v>
      </c>
      <c r="G668" s="20">
        <v>600000</v>
      </c>
      <c r="H668" s="20">
        <v>554915.47</v>
      </c>
      <c r="I668" s="20">
        <v>612000</v>
      </c>
    </row>
    <row r="669" spans="1:9" ht="15" x14ac:dyDescent="0.25">
      <c r="A669" s="26">
        <v>410</v>
      </c>
      <c r="B669" s="26">
        <v>817610</v>
      </c>
      <c r="C669" s="308"/>
      <c r="D669" s="26" t="s">
        <v>373</v>
      </c>
      <c r="E669" s="27"/>
      <c r="F669" s="27"/>
      <c r="G669" s="43">
        <v>83000</v>
      </c>
      <c r="H669" s="43">
        <v>65638</v>
      </c>
      <c r="I669" s="43">
        <v>84660</v>
      </c>
    </row>
    <row r="670" spans="1:9" x14ac:dyDescent="0.2">
      <c r="A670" s="26">
        <v>432</v>
      </c>
      <c r="B670" s="26">
        <v>817610</v>
      </c>
      <c r="C670" s="308"/>
      <c r="D670" s="26" t="s">
        <v>374</v>
      </c>
      <c r="E670" s="27"/>
      <c r="F670" s="27"/>
      <c r="G670" s="24">
        <v>10000</v>
      </c>
      <c r="H670" s="24">
        <v>6329.86</v>
      </c>
      <c r="I670" s="24">
        <v>10200</v>
      </c>
    </row>
    <row r="671" spans="1:9" x14ac:dyDescent="0.2">
      <c r="A671" s="26">
        <v>431</v>
      </c>
      <c r="B671" s="26">
        <v>817610</v>
      </c>
      <c r="C671" s="308"/>
      <c r="D671" s="26" t="s">
        <v>375</v>
      </c>
      <c r="E671" s="27"/>
      <c r="F671" s="27"/>
      <c r="G671" s="24">
        <v>10000</v>
      </c>
      <c r="H671" s="24">
        <v>10824.87</v>
      </c>
      <c r="I671" s="24">
        <v>10200</v>
      </c>
    </row>
    <row r="672" spans="1:9" x14ac:dyDescent="0.2">
      <c r="A672" s="26">
        <v>433</v>
      </c>
      <c r="B672" s="26">
        <v>817610</v>
      </c>
      <c r="C672" s="308"/>
      <c r="D672" s="26" t="s">
        <v>27</v>
      </c>
      <c r="E672" s="27"/>
      <c r="F672" s="27"/>
      <c r="G672" s="24">
        <v>1000</v>
      </c>
      <c r="H672" s="24">
        <v>3209.37</v>
      </c>
      <c r="I672" s="24">
        <v>1020</v>
      </c>
    </row>
    <row r="673" spans="1:9" x14ac:dyDescent="0.2">
      <c r="A673" s="21">
        <v>450</v>
      </c>
      <c r="B673" s="21">
        <v>817610</v>
      </c>
      <c r="C673" s="308"/>
      <c r="D673" s="21" t="s">
        <v>319</v>
      </c>
      <c r="E673" s="22"/>
      <c r="F673" s="22"/>
      <c r="G673" s="24">
        <v>1000</v>
      </c>
      <c r="H673" s="24">
        <v>0</v>
      </c>
      <c r="I673" s="24">
        <v>1020</v>
      </c>
    </row>
    <row r="674" spans="1:9" x14ac:dyDescent="0.2">
      <c r="A674" s="21">
        <v>470</v>
      </c>
      <c r="B674" s="21">
        <v>817610</v>
      </c>
      <c r="C674" s="308"/>
      <c r="D674" s="21" t="s">
        <v>301</v>
      </c>
      <c r="E674" s="22"/>
      <c r="F674" s="22"/>
      <c r="G674" s="24">
        <v>5000</v>
      </c>
      <c r="H674" s="24">
        <v>0</v>
      </c>
      <c r="I674" s="24">
        <v>5100</v>
      </c>
    </row>
    <row r="675" spans="1:9" x14ac:dyDescent="0.2">
      <c r="A675" s="26">
        <v>540</v>
      </c>
      <c r="B675" s="26">
        <v>817610</v>
      </c>
      <c r="C675" s="308"/>
      <c r="D675" s="26" t="s">
        <v>201</v>
      </c>
      <c r="E675" s="27"/>
      <c r="F675" s="27"/>
      <c r="G675" s="24">
        <v>3000</v>
      </c>
      <c r="H675" s="24">
        <v>1084.42</v>
      </c>
      <c r="I675" s="24">
        <v>3060</v>
      </c>
    </row>
    <row r="676" spans="1:9" x14ac:dyDescent="0.2">
      <c r="A676" s="26">
        <v>710</v>
      </c>
      <c r="B676" s="26">
        <v>817610</v>
      </c>
      <c r="C676" s="308"/>
      <c r="D676" s="26" t="s">
        <v>376</v>
      </c>
      <c r="E676" s="27"/>
      <c r="F676" s="27"/>
      <c r="G676" s="24">
        <v>3000</v>
      </c>
      <c r="H676" s="24">
        <v>0</v>
      </c>
      <c r="I676" s="24">
        <v>3060</v>
      </c>
    </row>
    <row r="677" spans="1:9" x14ac:dyDescent="0.2">
      <c r="A677" s="21">
        <v>720</v>
      </c>
      <c r="B677" s="21">
        <v>817610</v>
      </c>
      <c r="C677" s="308"/>
      <c r="D677" s="21" t="s">
        <v>71</v>
      </c>
      <c r="E677" s="22"/>
      <c r="F677" s="22"/>
      <c r="G677" s="24">
        <v>5000</v>
      </c>
      <c r="H677" s="24">
        <v>0</v>
      </c>
      <c r="I677" s="24">
        <v>5100</v>
      </c>
    </row>
    <row r="678" spans="1:9" x14ac:dyDescent="0.2">
      <c r="A678" s="26">
        <v>725</v>
      </c>
      <c r="B678" s="26">
        <v>817610</v>
      </c>
      <c r="C678" s="308"/>
      <c r="D678" s="26" t="s">
        <v>257</v>
      </c>
      <c r="E678" s="27"/>
      <c r="F678" s="27"/>
      <c r="G678" s="24">
        <v>45000</v>
      </c>
      <c r="H678" s="24">
        <v>31946</v>
      </c>
      <c r="I678" s="24">
        <v>45900</v>
      </c>
    </row>
    <row r="679" spans="1:9" x14ac:dyDescent="0.2">
      <c r="A679" s="28">
        <v>780</v>
      </c>
      <c r="B679" s="28">
        <v>817610</v>
      </c>
      <c r="C679" s="308"/>
      <c r="D679" s="28" t="s">
        <v>258</v>
      </c>
      <c r="E679" s="29"/>
      <c r="F679" s="29"/>
      <c r="G679" s="46">
        <v>7000</v>
      </c>
      <c r="H679" s="46">
        <v>981.75</v>
      </c>
      <c r="I679" s="46">
        <v>7140</v>
      </c>
    </row>
    <row r="680" spans="1:9" ht="15" thickBot="1" x14ac:dyDescent="0.25">
      <c r="A680" s="32"/>
      <c r="B680" s="32"/>
      <c r="C680" s="309"/>
      <c r="D680" s="48" t="s">
        <v>371</v>
      </c>
      <c r="E680" s="34">
        <f>SUBTOTAL(9,E668:E679)</f>
        <v>4.47</v>
      </c>
      <c r="F680" s="35"/>
      <c r="G680" s="36">
        <f>SUBTOTAL(9,G668:G679)</f>
        <v>773000</v>
      </c>
      <c r="H680" s="36">
        <f>SUBTOTAL(9,H668:H679)</f>
        <v>674929.74</v>
      </c>
      <c r="I680" s="36">
        <f>SUBTOTAL(9,I668:I679)</f>
        <v>788460</v>
      </c>
    </row>
    <row r="681" spans="1:9" ht="15" thickTop="1" x14ac:dyDescent="0.2">
      <c r="A681" s="37"/>
      <c r="B681" s="37"/>
      <c r="C681" s="38"/>
      <c r="D681" s="39"/>
      <c r="E681" s="40"/>
      <c r="F681" s="40"/>
      <c r="G681" s="41"/>
      <c r="H681" s="41"/>
      <c r="I681" s="41"/>
    </row>
    <row r="682" spans="1:9" ht="15" x14ac:dyDescent="0.25">
      <c r="A682" s="7"/>
      <c r="B682" s="7"/>
      <c r="C682" s="8"/>
      <c r="D682" s="9" t="s">
        <v>377</v>
      </c>
      <c r="E682" s="10"/>
      <c r="F682" s="10"/>
      <c r="G682" s="11"/>
      <c r="H682" s="11"/>
      <c r="I682" s="11"/>
    </row>
    <row r="683" spans="1:9" x14ac:dyDescent="0.2">
      <c r="A683" s="37"/>
      <c r="B683" s="37"/>
      <c r="C683" s="38"/>
      <c r="D683" s="39"/>
      <c r="E683" s="40"/>
      <c r="F683" s="40"/>
      <c r="G683" s="41"/>
      <c r="H683" s="41"/>
      <c r="I683" s="41"/>
    </row>
    <row r="684" spans="1:9" x14ac:dyDescent="0.2">
      <c r="A684" s="17">
        <v>110</v>
      </c>
      <c r="B684" s="17">
        <v>817620</v>
      </c>
      <c r="C684" s="307" t="s">
        <v>377</v>
      </c>
      <c r="D684" s="17" t="s">
        <v>378</v>
      </c>
      <c r="E684" s="18">
        <v>14.35</v>
      </c>
      <c r="F684" s="19">
        <f>+I684/E684</f>
        <v>174146.34146341463</v>
      </c>
      <c r="G684" s="20">
        <v>2450000</v>
      </c>
      <c r="H684" s="20">
        <v>2169624.48</v>
      </c>
      <c r="I684" s="20">
        <v>2499000</v>
      </c>
    </row>
    <row r="685" spans="1:9" x14ac:dyDescent="0.2">
      <c r="A685" s="28">
        <v>780</v>
      </c>
      <c r="B685" s="28">
        <v>817620</v>
      </c>
      <c r="C685" s="308"/>
      <c r="D685" s="28" t="s">
        <v>379</v>
      </c>
      <c r="E685" s="98"/>
      <c r="F685" s="99"/>
      <c r="G685" s="31">
        <v>520000</v>
      </c>
      <c r="H685" s="31">
        <v>295299.59999999998</v>
      </c>
      <c r="I685" s="31">
        <v>530400</v>
      </c>
    </row>
    <row r="686" spans="1:9" ht="15" thickBot="1" x14ac:dyDescent="0.25">
      <c r="A686" s="32"/>
      <c r="B686" s="32"/>
      <c r="C686" s="309"/>
      <c r="D686" s="33" t="s">
        <v>377</v>
      </c>
      <c r="E686" s="34">
        <f>SUBTOTAL(9,E684)</f>
        <v>14.35</v>
      </c>
      <c r="F686" s="35"/>
      <c r="G686" s="36">
        <f>SUBTOTAL(9,G684:G685)</f>
        <v>2970000</v>
      </c>
      <c r="H686" s="36">
        <f>SUBTOTAL(9,H684:H685)</f>
        <v>2464924.08</v>
      </c>
      <c r="I686" s="36">
        <f>SUBTOTAL(9,I684:I685)</f>
        <v>3029400</v>
      </c>
    </row>
    <row r="687" spans="1:9" ht="15" thickTop="1" x14ac:dyDescent="0.2">
      <c r="A687" s="37"/>
      <c r="B687" s="37"/>
      <c r="C687" s="38"/>
      <c r="D687" s="39"/>
      <c r="E687" s="40"/>
      <c r="F687" s="40"/>
      <c r="G687" s="41"/>
      <c r="H687" s="41"/>
      <c r="I687" s="41"/>
    </row>
    <row r="688" spans="1:9" ht="15" x14ac:dyDescent="0.25">
      <c r="A688" s="7"/>
      <c r="B688" s="7"/>
      <c r="C688" s="8"/>
      <c r="D688" s="9" t="s">
        <v>380</v>
      </c>
      <c r="E688" s="10"/>
      <c r="F688" s="10"/>
      <c r="G688" s="11"/>
      <c r="H688" s="11"/>
      <c r="I688" s="11"/>
    </row>
    <row r="689" spans="1:9" x14ac:dyDescent="0.2">
      <c r="A689" s="37"/>
      <c r="B689" s="37"/>
      <c r="C689" s="38"/>
      <c r="D689" s="42"/>
      <c r="E689" s="40"/>
      <c r="F689" s="40"/>
      <c r="G689" s="41"/>
      <c r="H689" s="41"/>
      <c r="I689" s="41"/>
    </row>
    <row r="690" spans="1:9" x14ac:dyDescent="0.2">
      <c r="A690" s="17">
        <v>110</v>
      </c>
      <c r="B690" s="17">
        <v>817700</v>
      </c>
      <c r="C690" s="307" t="s">
        <v>380</v>
      </c>
      <c r="D690" s="17" t="s">
        <v>381</v>
      </c>
      <c r="E690" s="18">
        <v>7.6999999999999993</v>
      </c>
      <c r="F690" s="19">
        <f>+I690/E690</f>
        <v>152470.12987012989</v>
      </c>
      <c r="G690" s="20">
        <v>1151000</v>
      </c>
      <c r="H690" s="20">
        <v>1177478.51</v>
      </c>
      <c r="I690" s="20">
        <v>1174020</v>
      </c>
    </row>
    <row r="691" spans="1:9" x14ac:dyDescent="0.2">
      <c r="A691" s="17">
        <v>310</v>
      </c>
      <c r="B691" s="17">
        <v>817700</v>
      </c>
      <c r="C691" s="308"/>
      <c r="D691" s="17" t="s">
        <v>382</v>
      </c>
      <c r="E691" s="18">
        <v>0.188</v>
      </c>
      <c r="F691" s="19">
        <f>+I691/E691</f>
        <v>81382.97872340426</v>
      </c>
      <c r="G691" s="20">
        <v>15000</v>
      </c>
      <c r="H691" s="20">
        <v>15428.75</v>
      </c>
      <c r="I691" s="20">
        <v>15300</v>
      </c>
    </row>
    <row r="692" spans="1:9" x14ac:dyDescent="0.2">
      <c r="A692" s="85">
        <v>110</v>
      </c>
      <c r="B692" s="85">
        <v>817710</v>
      </c>
      <c r="C692" s="308"/>
      <c r="D692" s="85" t="s">
        <v>383</v>
      </c>
      <c r="E692" s="86">
        <v>1.0900000000000001</v>
      </c>
      <c r="F692" s="88">
        <f>+I692/E692</f>
        <v>190899.08256880732</v>
      </c>
      <c r="G692" s="87">
        <v>204000</v>
      </c>
      <c r="H692" s="87">
        <v>149668.20000000001</v>
      </c>
      <c r="I692" s="87">
        <v>208080</v>
      </c>
    </row>
    <row r="693" spans="1:9" ht="15" thickBot="1" x14ac:dyDescent="0.25">
      <c r="A693" s="32"/>
      <c r="B693" s="32"/>
      <c r="C693" s="309"/>
      <c r="D693" s="33" t="s">
        <v>380</v>
      </c>
      <c r="E693" s="34">
        <f>SUBTOTAL(9,E690)</f>
        <v>7.6999999999999993</v>
      </c>
      <c r="F693" s="35"/>
      <c r="G693" s="36">
        <f>SUBTOTAL(9,G690:G692)</f>
        <v>1370000</v>
      </c>
      <c r="H693" s="36">
        <f>SUBTOTAL(9,H690:H692)</f>
        <v>1342575.46</v>
      </c>
      <c r="I693" s="36">
        <f>SUBTOTAL(9,I690:I692)</f>
        <v>1397400</v>
      </c>
    </row>
    <row r="694" spans="1:9" ht="15" thickTop="1" x14ac:dyDescent="0.2">
      <c r="A694" s="37"/>
      <c r="B694" s="37"/>
      <c r="C694" s="38"/>
      <c r="D694" s="39"/>
      <c r="E694" s="40"/>
      <c r="F694" s="40"/>
      <c r="G694" s="41"/>
      <c r="H694" s="41"/>
      <c r="I694" s="41"/>
    </row>
    <row r="695" spans="1:9" ht="15" x14ac:dyDescent="0.25">
      <c r="A695" s="7"/>
      <c r="B695" s="7"/>
      <c r="C695" s="8"/>
      <c r="D695" s="9" t="s">
        <v>384</v>
      </c>
      <c r="E695" s="10"/>
      <c r="F695" s="10"/>
      <c r="G695" s="11"/>
      <c r="H695" s="11"/>
      <c r="I695" s="11"/>
    </row>
    <row r="696" spans="1:9" x14ac:dyDescent="0.2">
      <c r="A696" s="37"/>
      <c r="B696" s="37"/>
      <c r="C696" s="38"/>
      <c r="D696" s="42"/>
      <c r="E696" s="40"/>
      <c r="F696" s="40"/>
      <c r="G696" s="41"/>
      <c r="H696" s="41"/>
      <c r="I696" s="41"/>
    </row>
    <row r="697" spans="1:9" x14ac:dyDescent="0.2">
      <c r="A697" s="26">
        <v>710</v>
      </c>
      <c r="B697" s="26">
        <v>817800</v>
      </c>
      <c r="C697" s="313" t="s">
        <v>384</v>
      </c>
      <c r="D697" s="26" t="s">
        <v>385</v>
      </c>
      <c r="E697" s="27"/>
      <c r="F697" s="27"/>
      <c r="G697" s="24">
        <v>4300000</v>
      </c>
      <c r="H697" s="24">
        <v>2619931.85</v>
      </c>
      <c r="I697" s="24">
        <v>4000000</v>
      </c>
    </row>
    <row r="698" spans="1:9" x14ac:dyDescent="0.2">
      <c r="A698" s="26">
        <v>710</v>
      </c>
      <c r="B698" s="26">
        <v>817810</v>
      </c>
      <c r="C698" s="314"/>
      <c r="D698" s="26" t="s">
        <v>386</v>
      </c>
      <c r="E698" s="27"/>
      <c r="F698" s="27"/>
      <c r="G698" s="24">
        <v>5485000</v>
      </c>
      <c r="H698" s="24">
        <v>6650996.5599999996</v>
      </c>
      <c r="I698" s="24">
        <v>5008700</v>
      </c>
    </row>
    <row r="699" spans="1:9" x14ac:dyDescent="0.2">
      <c r="A699" s="26">
        <v>531</v>
      </c>
      <c r="B699" s="26">
        <v>817810</v>
      </c>
      <c r="C699" s="314"/>
      <c r="D699" s="47" t="s">
        <v>387</v>
      </c>
      <c r="E699" s="27"/>
      <c r="F699" s="27"/>
      <c r="G699" s="24">
        <v>15000</v>
      </c>
      <c r="H699" s="24">
        <v>14015.14</v>
      </c>
      <c r="I699" s="24">
        <v>15300</v>
      </c>
    </row>
    <row r="700" spans="1:9" x14ac:dyDescent="0.2">
      <c r="A700" s="26">
        <v>750</v>
      </c>
      <c r="B700" s="26">
        <v>817810</v>
      </c>
      <c r="C700" s="314"/>
      <c r="D700" s="26" t="s">
        <v>77</v>
      </c>
      <c r="E700" s="27"/>
      <c r="F700" s="27"/>
      <c r="G700" s="24">
        <v>200000</v>
      </c>
      <c r="H700" s="24">
        <v>136890</v>
      </c>
      <c r="I700" s="24">
        <v>140000</v>
      </c>
    </row>
    <row r="701" spans="1:9" x14ac:dyDescent="0.2">
      <c r="A701" s="100">
        <v>410</v>
      </c>
      <c r="B701" s="100">
        <v>817900</v>
      </c>
      <c r="C701" s="314"/>
      <c r="D701" t="s">
        <v>388</v>
      </c>
      <c r="E701" s="80"/>
      <c r="F701" s="81"/>
      <c r="G701" s="24">
        <v>0</v>
      </c>
      <c r="H701" s="24">
        <v>98723</v>
      </c>
      <c r="I701" s="24">
        <v>64000</v>
      </c>
    </row>
    <row r="702" spans="1:9" x14ac:dyDescent="0.2">
      <c r="A702" s="100">
        <v>420</v>
      </c>
      <c r="B702" s="100">
        <v>817900</v>
      </c>
      <c r="C702" s="314"/>
      <c r="D702" s="101" t="s">
        <v>389</v>
      </c>
      <c r="E702" s="80"/>
      <c r="F702" s="81"/>
      <c r="G702" s="24">
        <v>299000</v>
      </c>
      <c r="H702" s="24">
        <v>89318.05</v>
      </c>
      <c r="I702" s="24">
        <v>304980</v>
      </c>
    </row>
    <row r="703" spans="1:9" x14ac:dyDescent="0.2">
      <c r="A703" s="100">
        <v>440</v>
      </c>
      <c r="B703" s="100">
        <v>817900</v>
      </c>
      <c r="C703" s="314"/>
      <c r="D703" s="101" t="s">
        <v>390</v>
      </c>
      <c r="E703" s="27"/>
      <c r="F703" s="27"/>
      <c r="G703" s="24">
        <v>340000</v>
      </c>
      <c r="H703" s="24">
        <v>340000</v>
      </c>
      <c r="I703" s="24">
        <v>346800</v>
      </c>
    </row>
    <row r="704" spans="1:9" x14ac:dyDescent="0.2">
      <c r="A704" s="21">
        <v>720</v>
      </c>
      <c r="B704" s="21">
        <v>817900</v>
      </c>
      <c r="C704" s="314"/>
      <c r="D704" s="21" t="s">
        <v>391</v>
      </c>
      <c r="E704" s="22"/>
      <c r="F704" s="22"/>
      <c r="G704" s="24">
        <v>150000</v>
      </c>
      <c r="H704" s="24">
        <v>235186.5</v>
      </c>
      <c r="I704" s="24">
        <v>153000</v>
      </c>
    </row>
    <row r="705" spans="1:9" x14ac:dyDescent="0.2">
      <c r="A705" s="21">
        <v>730</v>
      </c>
      <c r="B705" s="21">
        <v>817900</v>
      </c>
      <c r="C705" s="314"/>
      <c r="D705" s="21" t="s">
        <v>392</v>
      </c>
      <c r="E705" s="22"/>
      <c r="F705" s="22"/>
      <c r="G705" s="24">
        <v>40000</v>
      </c>
      <c r="H705" s="24">
        <v>585</v>
      </c>
      <c r="I705" s="24">
        <v>40800</v>
      </c>
    </row>
    <row r="706" spans="1:9" x14ac:dyDescent="0.2">
      <c r="A706" s="21">
        <v>750</v>
      </c>
      <c r="B706" s="21">
        <v>817900</v>
      </c>
      <c r="C706" s="314"/>
      <c r="D706" s="21" t="s">
        <v>77</v>
      </c>
      <c r="E706" s="22"/>
      <c r="F706" s="22"/>
      <c r="G706" s="24">
        <v>15000</v>
      </c>
      <c r="H706" s="24">
        <v>99943.92</v>
      </c>
      <c r="I706" s="24">
        <v>15300</v>
      </c>
    </row>
    <row r="707" spans="1:9" x14ac:dyDescent="0.2">
      <c r="A707" s="28">
        <v>780</v>
      </c>
      <c r="B707" s="28">
        <v>817900</v>
      </c>
      <c r="C707" s="314"/>
      <c r="D707" s="28" t="s">
        <v>393</v>
      </c>
      <c r="E707" s="29"/>
      <c r="F707" s="29"/>
      <c r="G707" s="46">
        <v>825000</v>
      </c>
      <c r="H707" s="46">
        <v>891671</v>
      </c>
      <c r="I707" s="46">
        <v>841500</v>
      </c>
    </row>
    <row r="708" spans="1:9" ht="15" thickBot="1" x14ac:dyDescent="0.25">
      <c r="A708" s="32"/>
      <c r="B708" s="32"/>
      <c r="C708" s="315"/>
      <c r="D708" s="33"/>
      <c r="E708" s="34">
        <f>SUBTOTAL(9,E697:E707)</f>
        <v>0</v>
      </c>
      <c r="F708" s="36"/>
      <c r="G708" s="36">
        <f>SUBTOTAL(9,G697:G707)</f>
        <v>11669000</v>
      </c>
      <c r="H708" s="36">
        <f>SUBTOTAL(9,H697:H707)</f>
        <v>11177261.020000001</v>
      </c>
      <c r="I708" s="36">
        <f>SUBTOTAL(9,I697:I707)</f>
        <v>10930380</v>
      </c>
    </row>
    <row r="709" spans="1:9" ht="15" thickTop="1" x14ac:dyDescent="0.2">
      <c r="A709" s="71"/>
      <c r="B709" s="71"/>
      <c r="C709" s="75"/>
      <c r="D709" s="71"/>
      <c r="E709" s="40"/>
      <c r="F709" s="40"/>
      <c r="G709" s="41"/>
      <c r="H709" s="41"/>
      <c r="I709" s="41"/>
    </row>
    <row r="710" spans="1:9" ht="15" x14ac:dyDescent="0.25">
      <c r="A710" s="7"/>
      <c r="B710" s="7"/>
      <c r="C710" s="8"/>
      <c r="D710" s="9" t="s">
        <v>394</v>
      </c>
      <c r="E710" s="10"/>
      <c r="F710" s="10"/>
      <c r="G710" s="11"/>
      <c r="H710" s="11"/>
      <c r="I710" s="11"/>
    </row>
    <row r="711" spans="1:9" x14ac:dyDescent="0.2">
      <c r="A711" s="37"/>
      <c r="B711" s="37"/>
      <c r="C711" s="38"/>
      <c r="D711" s="42"/>
      <c r="E711" s="40"/>
      <c r="F711" s="40"/>
      <c r="G711" s="41"/>
      <c r="H711" s="41"/>
      <c r="I711" s="41"/>
    </row>
    <row r="712" spans="1:9" x14ac:dyDescent="0.2">
      <c r="A712" s="26">
        <v>110</v>
      </c>
      <c r="B712" s="26">
        <v>819000</v>
      </c>
      <c r="C712" s="313" t="s">
        <v>394</v>
      </c>
      <c r="D712" s="26" t="s">
        <v>395</v>
      </c>
      <c r="E712" s="80">
        <v>1</v>
      </c>
      <c r="F712" s="81">
        <f>+I712/E712</f>
        <v>433500</v>
      </c>
      <c r="G712" s="24">
        <v>425000</v>
      </c>
      <c r="H712" s="24">
        <v>56488.76</v>
      </c>
      <c r="I712" s="24">
        <v>433500</v>
      </c>
    </row>
    <row r="713" spans="1:9" x14ac:dyDescent="0.2">
      <c r="A713" s="26">
        <v>450</v>
      </c>
      <c r="B713" s="26">
        <v>819000</v>
      </c>
      <c r="C713" s="314"/>
      <c r="D713" s="26" t="s">
        <v>396</v>
      </c>
      <c r="E713" s="27"/>
      <c r="F713" s="27"/>
      <c r="G713" s="24">
        <v>150000</v>
      </c>
      <c r="H713" s="24">
        <v>0</v>
      </c>
      <c r="I713" s="24">
        <v>153000</v>
      </c>
    </row>
    <row r="714" spans="1:9" x14ac:dyDescent="0.2">
      <c r="A714" s="26">
        <v>550</v>
      </c>
      <c r="B714" s="26">
        <v>819000</v>
      </c>
      <c r="C714" s="314"/>
      <c r="D714" s="26" t="s">
        <v>17</v>
      </c>
      <c r="E714" s="27"/>
      <c r="F714" s="27"/>
      <c r="G714" s="24">
        <v>49000</v>
      </c>
      <c r="H714" s="24">
        <v>0</v>
      </c>
      <c r="I714" s="24">
        <v>49980</v>
      </c>
    </row>
    <row r="715" spans="1:9" x14ac:dyDescent="0.2">
      <c r="A715" s="100">
        <v>750</v>
      </c>
      <c r="B715" s="26">
        <v>819000</v>
      </c>
      <c r="C715" s="314"/>
      <c r="D715" s="101" t="s">
        <v>397</v>
      </c>
      <c r="E715" s="80"/>
      <c r="F715" s="81"/>
      <c r="G715" s="24">
        <v>1716000</v>
      </c>
      <c r="H715" s="24">
        <v>3194000</v>
      </c>
      <c r="I715" s="24">
        <v>1750320</v>
      </c>
    </row>
    <row r="716" spans="1:9" x14ac:dyDescent="0.2">
      <c r="A716" s="102">
        <v>930</v>
      </c>
      <c r="B716" s="44">
        <v>819000</v>
      </c>
      <c r="C716" s="314"/>
      <c r="D716" s="103" t="s">
        <v>398</v>
      </c>
      <c r="E716" s="45"/>
      <c r="F716" s="45"/>
      <c r="G716" s="46">
        <v>1058000</v>
      </c>
      <c r="H716" s="46">
        <v>0</v>
      </c>
      <c r="I716" s="46">
        <v>1079160</v>
      </c>
    </row>
    <row r="717" spans="1:9" ht="15" thickBot="1" x14ac:dyDescent="0.25">
      <c r="A717" s="32"/>
      <c r="B717" s="32"/>
      <c r="C717" s="315"/>
      <c r="D717" s="33"/>
      <c r="E717" s="34">
        <f>SUBTOTAL(9,E710:E716)</f>
        <v>1</v>
      </c>
      <c r="F717" s="36"/>
      <c r="G717" s="36">
        <f>SUBTOTAL(9,G710:G716)</f>
        <v>3398000</v>
      </c>
      <c r="H717" s="36">
        <f>SUBTOTAL(9,H710:H716)</f>
        <v>3250488.76</v>
      </c>
      <c r="I717" s="36">
        <f>SUBTOTAL(9,I710:I716)</f>
        <v>3465960</v>
      </c>
    </row>
    <row r="718" spans="1:9" ht="15" thickTop="1" x14ac:dyDescent="0.2">
      <c r="A718" s="71"/>
      <c r="B718" s="71"/>
      <c r="C718" s="75"/>
      <c r="D718" s="71"/>
      <c r="E718" s="40"/>
      <c r="F718" s="40"/>
      <c r="G718" s="41"/>
      <c r="H718" s="41"/>
      <c r="I718" s="41"/>
    </row>
    <row r="719" spans="1:9" ht="15" x14ac:dyDescent="0.25">
      <c r="A719" s="7"/>
      <c r="B719" s="7"/>
      <c r="C719" s="8"/>
      <c r="D719" s="9" t="s">
        <v>399</v>
      </c>
      <c r="E719" s="10"/>
      <c r="F719" s="10"/>
      <c r="G719" s="11"/>
      <c r="H719" s="11"/>
      <c r="I719" s="11"/>
    </row>
    <row r="720" spans="1:9" x14ac:dyDescent="0.2">
      <c r="A720" s="37"/>
      <c r="B720" s="37"/>
      <c r="C720" s="38"/>
      <c r="D720" s="42"/>
      <c r="E720" s="40"/>
      <c r="F720" s="40"/>
      <c r="G720" s="41"/>
      <c r="H720" s="41"/>
      <c r="I720" s="41"/>
    </row>
    <row r="721" spans="1:9" x14ac:dyDescent="0.2">
      <c r="A721" s="85">
        <v>110</v>
      </c>
      <c r="B721" s="85">
        <v>819920</v>
      </c>
      <c r="C721" s="307" t="s">
        <v>399</v>
      </c>
      <c r="D721" s="85" t="s">
        <v>400</v>
      </c>
      <c r="E721" s="86">
        <v>3.75</v>
      </c>
      <c r="F721" s="88">
        <f>+I721/E721</f>
        <v>102816</v>
      </c>
      <c r="G721" s="87">
        <v>378000</v>
      </c>
      <c r="H721" s="87">
        <v>337355.65</v>
      </c>
      <c r="I721" s="87">
        <v>385560</v>
      </c>
    </row>
    <row r="722" spans="1:9" ht="15" thickBot="1" x14ac:dyDescent="0.25">
      <c r="A722" s="32"/>
      <c r="B722" s="32"/>
      <c r="C722" s="309"/>
      <c r="D722" s="33"/>
      <c r="E722" s="34">
        <f>SUBTOTAL(9,E721:E721)</f>
        <v>3.75</v>
      </c>
      <c r="F722" s="35"/>
      <c r="G722" s="36">
        <f>SUBTOTAL(9,G721)</f>
        <v>378000</v>
      </c>
      <c r="H722" s="36">
        <f>SUBTOTAL(9,H721)</f>
        <v>337355.65</v>
      </c>
      <c r="I722" s="36">
        <f>SUBTOTAL(9,I721)</f>
        <v>385560</v>
      </c>
    </row>
    <row r="723" spans="1:9" ht="15" thickTop="1" x14ac:dyDescent="0.2">
      <c r="A723" s="71"/>
      <c r="B723" s="71"/>
      <c r="C723" s="75"/>
      <c r="D723" s="71"/>
      <c r="E723" s="71"/>
      <c r="F723" s="71"/>
      <c r="G723" s="83"/>
      <c r="H723" s="83"/>
      <c r="I723" s="83"/>
    </row>
    <row r="724" spans="1:9" ht="15.75" thickBot="1" x14ac:dyDescent="0.3">
      <c r="A724" s="54"/>
      <c r="B724" s="54"/>
      <c r="C724" s="55"/>
      <c r="D724" s="56" t="s">
        <v>401</v>
      </c>
      <c r="E724" s="104">
        <f>SUBTOTAL(9,E545:E722)</f>
        <v>239.958</v>
      </c>
      <c r="F724" s="58"/>
      <c r="G724" s="59">
        <f>SUBTOTAL(9,G545:G722)</f>
        <v>65701000</v>
      </c>
      <c r="H724" s="59">
        <f>SUBTOTAL(9,H545:H722)</f>
        <v>64018206.79999999</v>
      </c>
      <c r="I724" s="59">
        <f>SUBTOTAL(9,I545:I722)</f>
        <v>64969997</v>
      </c>
    </row>
    <row r="725" spans="1:9" ht="15" thickTop="1" x14ac:dyDescent="0.2">
      <c r="A725" s="37"/>
      <c r="B725" s="37"/>
      <c r="C725" s="38"/>
      <c r="D725" s="60"/>
      <c r="E725" s="40"/>
      <c r="F725" s="40"/>
      <c r="G725" s="41"/>
      <c r="H725" s="41"/>
      <c r="I725" s="41"/>
    </row>
    <row r="726" spans="1:9" ht="15" x14ac:dyDescent="0.25">
      <c r="A726" s="7"/>
      <c r="B726" s="7"/>
      <c r="C726" s="8"/>
      <c r="D726" s="9" t="s">
        <v>402</v>
      </c>
      <c r="E726" s="10"/>
      <c r="F726" s="10"/>
      <c r="G726" s="11"/>
      <c r="H726" s="11"/>
      <c r="I726" s="11"/>
    </row>
    <row r="727" spans="1:9" x14ac:dyDescent="0.2">
      <c r="A727" s="37"/>
      <c r="B727" s="37"/>
      <c r="C727" s="38"/>
      <c r="D727" s="42"/>
      <c r="E727" s="40"/>
      <c r="F727" s="40"/>
      <c r="G727" s="41"/>
      <c r="H727" s="41"/>
      <c r="I727" s="41"/>
    </row>
    <row r="728" spans="1:9" x14ac:dyDescent="0.2">
      <c r="A728" s="17">
        <v>110</v>
      </c>
      <c r="B728" s="17">
        <v>823000</v>
      </c>
      <c r="C728" s="307" t="s">
        <v>402</v>
      </c>
      <c r="D728" s="17" t="s">
        <v>403</v>
      </c>
      <c r="E728" s="18">
        <v>5.4</v>
      </c>
      <c r="F728" s="19">
        <f>+I728/E728</f>
        <v>122777.77777777777</v>
      </c>
      <c r="G728" s="20">
        <v>650000</v>
      </c>
      <c r="H728" s="20">
        <v>684119.76</v>
      </c>
      <c r="I728" s="20">
        <v>663000</v>
      </c>
    </row>
    <row r="729" spans="1:9" x14ac:dyDescent="0.2">
      <c r="A729" s="21">
        <v>420</v>
      </c>
      <c r="B729" s="21">
        <v>823000</v>
      </c>
      <c r="C729" s="308"/>
      <c r="D729" s="21" t="s">
        <v>63</v>
      </c>
      <c r="E729" s="22"/>
      <c r="F729" s="22"/>
      <c r="G729" s="25">
        <v>6000</v>
      </c>
      <c r="H729" s="25">
        <v>10045.459999999999</v>
      </c>
      <c r="I729" s="25">
        <v>6120</v>
      </c>
    </row>
    <row r="730" spans="1:9" x14ac:dyDescent="0.2">
      <c r="A730" s="26">
        <v>431</v>
      </c>
      <c r="B730" s="26">
        <v>823000</v>
      </c>
      <c r="C730" s="308"/>
      <c r="D730" s="26" t="s">
        <v>26</v>
      </c>
      <c r="E730" s="27"/>
      <c r="F730" s="27"/>
      <c r="G730" s="25">
        <v>50000</v>
      </c>
      <c r="H730" s="25">
        <v>85609.54</v>
      </c>
      <c r="I730" s="25">
        <v>51000</v>
      </c>
    </row>
    <row r="731" spans="1:9" x14ac:dyDescent="0.2">
      <c r="A731" s="26">
        <v>432</v>
      </c>
      <c r="B731" s="26">
        <v>823000</v>
      </c>
      <c r="C731" s="308"/>
      <c r="D731" s="26" t="s">
        <v>65</v>
      </c>
      <c r="E731" s="27"/>
      <c r="F731" s="27"/>
      <c r="G731" s="25">
        <v>6000</v>
      </c>
      <c r="H731" s="25">
        <v>3204.86</v>
      </c>
      <c r="I731" s="25">
        <v>6120</v>
      </c>
    </row>
    <row r="732" spans="1:9" x14ac:dyDescent="0.2">
      <c r="A732" s="26">
        <v>433</v>
      </c>
      <c r="B732" s="26">
        <v>823000</v>
      </c>
      <c r="C732" s="308"/>
      <c r="D732" s="26" t="s">
        <v>26</v>
      </c>
      <c r="E732" s="27"/>
      <c r="F732" s="27"/>
      <c r="G732" s="25">
        <v>4000</v>
      </c>
      <c r="H732" s="25">
        <v>2441.56</v>
      </c>
      <c r="I732" s="25">
        <v>4080</v>
      </c>
    </row>
    <row r="733" spans="1:9" x14ac:dyDescent="0.2">
      <c r="A733" s="26">
        <v>434</v>
      </c>
      <c r="B733" s="26">
        <v>823000</v>
      </c>
      <c r="C733" s="308"/>
      <c r="D733" s="26" t="s">
        <v>404</v>
      </c>
      <c r="E733" s="27"/>
      <c r="F733" s="27"/>
      <c r="G733" s="25">
        <v>120000</v>
      </c>
      <c r="H733" s="25">
        <v>117600</v>
      </c>
      <c r="I733" s="25">
        <v>122400</v>
      </c>
    </row>
    <row r="734" spans="1:9" x14ac:dyDescent="0.2">
      <c r="A734" s="21">
        <v>450</v>
      </c>
      <c r="B734" s="21">
        <v>823000</v>
      </c>
      <c r="C734" s="308"/>
      <c r="D734" s="21" t="s">
        <v>405</v>
      </c>
      <c r="E734" s="22"/>
      <c r="F734" s="22"/>
      <c r="G734" s="25">
        <v>2000</v>
      </c>
      <c r="H734" s="25">
        <v>0</v>
      </c>
      <c r="I734" s="25">
        <v>2040</v>
      </c>
    </row>
    <row r="735" spans="1:9" x14ac:dyDescent="0.2">
      <c r="A735" s="21">
        <v>470</v>
      </c>
      <c r="B735" s="21">
        <v>823000</v>
      </c>
      <c r="C735" s="308"/>
      <c r="D735" s="21" t="s">
        <v>313</v>
      </c>
      <c r="E735" s="22"/>
      <c r="F735" s="22"/>
      <c r="G735" s="25">
        <v>10000</v>
      </c>
      <c r="H735" s="25">
        <v>1455</v>
      </c>
      <c r="I735" s="25">
        <v>10200</v>
      </c>
    </row>
    <row r="736" spans="1:9" x14ac:dyDescent="0.2">
      <c r="A736" s="21">
        <v>521</v>
      </c>
      <c r="B736" s="21">
        <v>823000</v>
      </c>
      <c r="C736" s="308"/>
      <c r="D736" s="21" t="s">
        <v>406</v>
      </c>
      <c r="E736" s="22"/>
      <c r="F736" s="22"/>
      <c r="G736" s="25">
        <v>8000</v>
      </c>
      <c r="H736" s="25">
        <v>200</v>
      </c>
      <c r="I736" s="25">
        <v>8160</v>
      </c>
    </row>
    <row r="737" spans="1:9" x14ac:dyDescent="0.2">
      <c r="A737" s="26">
        <v>540</v>
      </c>
      <c r="B737" s="26">
        <v>823000</v>
      </c>
      <c r="C737" s="308"/>
      <c r="D737" s="26" t="s">
        <v>201</v>
      </c>
      <c r="E737" s="27"/>
      <c r="F737" s="27"/>
      <c r="G737" s="25">
        <v>5000</v>
      </c>
      <c r="H737" s="25">
        <v>3098.7</v>
      </c>
      <c r="I737" s="25">
        <v>5100</v>
      </c>
    </row>
    <row r="738" spans="1:9" x14ac:dyDescent="0.2">
      <c r="A738" s="21">
        <v>560</v>
      </c>
      <c r="B738" s="21">
        <v>823000</v>
      </c>
      <c r="C738" s="308"/>
      <c r="D738" s="21" t="s">
        <v>200</v>
      </c>
      <c r="E738" s="22"/>
      <c r="F738" s="22"/>
      <c r="G738" s="25">
        <v>12000</v>
      </c>
      <c r="H738" s="25">
        <v>544.63</v>
      </c>
      <c r="I738" s="25">
        <v>12240</v>
      </c>
    </row>
    <row r="739" spans="1:9" x14ac:dyDescent="0.2">
      <c r="A739" s="28">
        <v>750</v>
      </c>
      <c r="B739" s="28">
        <v>823000</v>
      </c>
      <c r="C739" s="308"/>
      <c r="D739" s="28" t="s">
        <v>407</v>
      </c>
      <c r="E739" s="29"/>
      <c r="F739" s="29"/>
      <c r="G739" s="31">
        <v>150000</v>
      </c>
      <c r="H739" s="31">
        <v>132000</v>
      </c>
      <c r="I739" s="31">
        <v>153000</v>
      </c>
    </row>
    <row r="740" spans="1:9" ht="15" thickBot="1" x14ac:dyDescent="0.25">
      <c r="A740" s="32"/>
      <c r="B740" s="32"/>
      <c r="C740" s="309"/>
      <c r="D740" s="33" t="s">
        <v>402</v>
      </c>
      <c r="E740" s="34">
        <f>SUBTOTAL(9,E729:E739)</f>
        <v>0</v>
      </c>
      <c r="F740" s="35"/>
      <c r="G740" s="36">
        <f>SUBTOTAL(9,G729:G739)</f>
        <v>373000</v>
      </c>
      <c r="H740" s="36">
        <f>SUBTOTAL(9,H729:H739)</f>
        <v>356199.75</v>
      </c>
      <c r="I740" s="36">
        <f>SUBTOTAL(9,I729:I739)</f>
        <v>380460</v>
      </c>
    </row>
    <row r="741" spans="1:9" ht="15" thickTop="1" x14ac:dyDescent="0.2">
      <c r="A741" s="37"/>
      <c r="B741" s="37"/>
      <c r="C741" s="38"/>
      <c r="D741" s="39"/>
      <c r="E741" s="40"/>
      <c r="F741" s="40"/>
      <c r="G741" s="41"/>
      <c r="H741" s="41"/>
      <c r="I741" s="41"/>
    </row>
    <row r="742" spans="1:9" ht="15" x14ac:dyDescent="0.25">
      <c r="A742" s="7"/>
      <c r="B742" s="7"/>
      <c r="C742" s="8"/>
      <c r="D742" s="9" t="s">
        <v>408</v>
      </c>
      <c r="E742" s="10"/>
      <c r="F742" s="10"/>
      <c r="G742" s="11"/>
      <c r="H742" s="11"/>
      <c r="I742" s="11"/>
    </row>
    <row r="743" spans="1:9" x14ac:dyDescent="0.2">
      <c r="A743" s="37"/>
      <c r="B743" s="37"/>
      <c r="C743" s="38"/>
      <c r="D743" s="42"/>
      <c r="E743" s="40"/>
      <c r="F743" s="40"/>
      <c r="G743" s="41"/>
      <c r="H743" s="41"/>
      <c r="I743" s="41"/>
    </row>
    <row r="744" spans="1:9" x14ac:dyDescent="0.2">
      <c r="A744" s="105">
        <v>110</v>
      </c>
      <c r="B744" s="105">
        <v>824000</v>
      </c>
      <c r="C744" s="310" t="s">
        <v>408</v>
      </c>
      <c r="D744" s="17" t="s">
        <v>409</v>
      </c>
      <c r="E744" s="18">
        <v>10.6</v>
      </c>
      <c r="F744" s="19">
        <f>+I744/E744</f>
        <v>158484.90566037735</v>
      </c>
      <c r="G744" s="20">
        <v>1647000</v>
      </c>
      <c r="H744" s="20">
        <v>1624578.37</v>
      </c>
      <c r="I744" s="20">
        <v>1679940</v>
      </c>
    </row>
    <row r="745" spans="1:9" x14ac:dyDescent="0.2">
      <c r="A745" s="105">
        <v>310</v>
      </c>
      <c r="B745" s="105">
        <v>824000</v>
      </c>
      <c r="C745" s="311"/>
      <c r="D745" s="17" t="s">
        <v>410</v>
      </c>
      <c r="E745" s="18">
        <v>0.7</v>
      </c>
      <c r="F745" s="19">
        <f>+I745/E745</f>
        <v>91800</v>
      </c>
      <c r="G745" s="20">
        <v>63000</v>
      </c>
      <c r="H745" s="20">
        <v>61338.34</v>
      </c>
      <c r="I745" s="20">
        <v>64260</v>
      </c>
    </row>
    <row r="746" spans="1:9" x14ac:dyDescent="0.2">
      <c r="A746" s="105">
        <v>110</v>
      </c>
      <c r="B746" s="105">
        <v>824100</v>
      </c>
      <c r="C746" s="311"/>
      <c r="D746" s="17" t="s">
        <v>411</v>
      </c>
      <c r="E746" s="18">
        <v>0</v>
      </c>
      <c r="F746" s="19">
        <v>0</v>
      </c>
      <c r="G746" s="20">
        <v>130000</v>
      </c>
      <c r="H746" s="20">
        <v>77819.509999999995</v>
      </c>
      <c r="I746" s="20">
        <v>132600</v>
      </c>
    </row>
    <row r="747" spans="1:9" x14ac:dyDescent="0.2">
      <c r="A747" s="106">
        <v>420</v>
      </c>
      <c r="B747" s="106">
        <v>824000</v>
      </c>
      <c r="C747" s="311"/>
      <c r="D747" s="21" t="s">
        <v>63</v>
      </c>
      <c r="E747" s="22"/>
      <c r="F747" s="22"/>
      <c r="G747" s="24">
        <v>50000</v>
      </c>
      <c r="H747" s="24">
        <v>38417.54</v>
      </c>
      <c r="I747" s="24">
        <v>51000</v>
      </c>
    </row>
    <row r="748" spans="1:9" x14ac:dyDescent="0.2">
      <c r="A748" s="100">
        <v>431</v>
      </c>
      <c r="B748" s="100">
        <v>824000</v>
      </c>
      <c r="C748" s="311"/>
      <c r="D748" s="26" t="s">
        <v>26</v>
      </c>
      <c r="E748" s="27"/>
      <c r="F748" s="27"/>
      <c r="G748" s="24">
        <v>200000</v>
      </c>
      <c r="H748" s="24">
        <v>275924.43</v>
      </c>
      <c r="I748" s="24">
        <v>204000</v>
      </c>
    </row>
    <row r="749" spans="1:9" x14ac:dyDescent="0.2">
      <c r="A749" s="100">
        <v>432</v>
      </c>
      <c r="B749" s="100">
        <v>824000</v>
      </c>
      <c r="C749" s="311"/>
      <c r="D749" s="26" t="s">
        <v>65</v>
      </c>
      <c r="E749" s="27"/>
      <c r="F749" s="27"/>
      <c r="G749" s="24">
        <v>60000</v>
      </c>
      <c r="H749" s="24">
        <v>30980</v>
      </c>
      <c r="I749" s="24">
        <v>61200</v>
      </c>
    </row>
    <row r="750" spans="1:9" x14ac:dyDescent="0.2">
      <c r="A750" s="100">
        <v>433</v>
      </c>
      <c r="B750" s="100">
        <v>824000</v>
      </c>
      <c r="C750" s="311"/>
      <c r="D750" s="26" t="s">
        <v>412</v>
      </c>
      <c r="E750" s="27"/>
      <c r="F750" s="27"/>
      <c r="G750" s="24">
        <v>10000</v>
      </c>
      <c r="H750" s="24">
        <v>1379.38</v>
      </c>
      <c r="I750" s="24">
        <v>10200</v>
      </c>
    </row>
    <row r="751" spans="1:9" x14ac:dyDescent="0.2">
      <c r="A751" s="100">
        <v>434</v>
      </c>
      <c r="B751" s="100">
        <v>824000</v>
      </c>
      <c r="C751" s="311"/>
      <c r="D751" s="26" t="s">
        <v>283</v>
      </c>
      <c r="E751" s="27"/>
      <c r="F751" s="27"/>
      <c r="G751" s="24">
        <v>150000</v>
      </c>
      <c r="H751" s="24">
        <v>147420</v>
      </c>
      <c r="I751" s="24">
        <v>153000</v>
      </c>
    </row>
    <row r="752" spans="1:9" x14ac:dyDescent="0.2">
      <c r="A752" s="106">
        <v>470</v>
      </c>
      <c r="B752" s="106">
        <v>824000</v>
      </c>
      <c r="C752" s="311"/>
      <c r="D752" s="21" t="s">
        <v>313</v>
      </c>
      <c r="E752" s="22"/>
      <c r="F752" s="22"/>
      <c r="G752" s="24">
        <v>10000</v>
      </c>
      <c r="H752" s="24">
        <v>0</v>
      </c>
      <c r="I752" s="24">
        <v>10200</v>
      </c>
    </row>
    <row r="753" spans="1:9" x14ac:dyDescent="0.2">
      <c r="A753" s="106">
        <v>480</v>
      </c>
      <c r="B753" s="106">
        <v>824000</v>
      </c>
      <c r="C753" s="311"/>
      <c r="D753" s="47" t="s">
        <v>28</v>
      </c>
      <c r="E753" s="22"/>
      <c r="F753" s="22"/>
      <c r="G753" s="24">
        <v>0</v>
      </c>
      <c r="H753" s="24">
        <v>5299.67</v>
      </c>
      <c r="I753" s="24">
        <v>0</v>
      </c>
    </row>
    <row r="754" spans="1:9" x14ac:dyDescent="0.2">
      <c r="A754" s="106">
        <v>521</v>
      </c>
      <c r="B754" s="106">
        <v>824000</v>
      </c>
      <c r="C754" s="311"/>
      <c r="D754" s="21" t="s">
        <v>13</v>
      </c>
      <c r="E754" s="22"/>
      <c r="F754" s="22"/>
      <c r="G754" s="24">
        <v>2000</v>
      </c>
      <c r="H754" s="24">
        <v>1700</v>
      </c>
      <c r="I754" s="24">
        <v>2040</v>
      </c>
    </row>
    <row r="755" spans="1:9" x14ac:dyDescent="0.2">
      <c r="A755" s="100">
        <v>540</v>
      </c>
      <c r="B755" s="100">
        <v>824000</v>
      </c>
      <c r="C755" s="311"/>
      <c r="D755" s="26" t="s">
        <v>413</v>
      </c>
      <c r="E755" s="27"/>
      <c r="F755" s="27"/>
      <c r="G755" s="24">
        <v>28000</v>
      </c>
      <c r="H755" s="24">
        <v>24437.29</v>
      </c>
      <c r="I755" s="24">
        <v>28560</v>
      </c>
    </row>
    <row r="756" spans="1:9" x14ac:dyDescent="0.2">
      <c r="A756" s="106">
        <v>550</v>
      </c>
      <c r="B756" s="106">
        <v>824000</v>
      </c>
      <c r="C756" s="311"/>
      <c r="D756" s="21" t="s">
        <v>17</v>
      </c>
      <c r="E756" s="22"/>
      <c r="F756" s="22"/>
      <c r="G756" s="24">
        <v>15000</v>
      </c>
      <c r="H756" s="24">
        <v>3720</v>
      </c>
      <c r="I756" s="24">
        <v>15300</v>
      </c>
    </row>
    <row r="757" spans="1:9" x14ac:dyDescent="0.2">
      <c r="A757" s="106">
        <v>560</v>
      </c>
      <c r="B757" s="106">
        <v>824000</v>
      </c>
      <c r="C757" s="311"/>
      <c r="D757" s="21" t="s">
        <v>200</v>
      </c>
      <c r="E757" s="22"/>
      <c r="F757" s="22"/>
      <c r="G757" s="24">
        <v>3000</v>
      </c>
      <c r="H757" s="24">
        <v>0</v>
      </c>
      <c r="I757" s="24">
        <v>3060</v>
      </c>
    </row>
    <row r="758" spans="1:9" x14ac:dyDescent="0.2">
      <c r="A758" s="100">
        <v>710</v>
      </c>
      <c r="B758" s="100">
        <v>824000</v>
      </c>
      <c r="C758" s="311"/>
      <c r="D758" s="26" t="s">
        <v>414</v>
      </c>
      <c r="E758" s="27"/>
      <c r="F758" s="27"/>
      <c r="G758" s="24">
        <v>65000</v>
      </c>
      <c r="H758" s="24">
        <v>4021</v>
      </c>
      <c r="I758" s="24">
        <v>66300</v>
      </c>
    </row>
    <row r="759" spans="1:9" x14ac:dyDescent="0.2">
      <c r="A759" s="106">
        <v>720</v>
      </c>
      <c r="B759" s="106">
        <v>824000</v>
      </c>
      <c r="C759" s="311"/>
      <c r="D759" s="21" t="s">
        <v>71</v>
      </c>
      <c r="E759" s="22"/>
      <c r="F759" s="22"/>
      <c r="G759" s="24">
        <v>2000</v>
      </c>
      <c r="H759" s="24">
        <v>0</v>
      </c>
      <c r="I759" s="24">
        <v>2040</v>
      </c>
    </row>
    <row r="760" spans="1:9" x14ac:dyDescent="0.2">
      <c r="A760" s="106">
        <v>750</v>
      </c>
      <c r="B760" s="106">
        <v>824000</v>
      </c>
      <c r="C760" s="311"/>
      <c r="D760" s="21" t="s">
        <v>415</v>
      </c>
      <c r="E760" s="22"/>
      <c r="F760" s="22"/>
      <c r="G760" s="24">
        <v>234000</v>
      </c>
      <c r="H760" s="24">
        <v>244738.78</v>
      </c>
      <c r="I760" s="24">
        <v>138680</v>
      </c>
    </row>
    <row r="761" spans="1:9" x14ac:dyDescent="0.2">
      <c r="A761" s="106">
        <v>780</v>
      </c>
      <c r="B761" s="106">
        <v>824000</v>
      </c>
      <c r="C761" s="311"/>
      <c r="D761" s="107" t="s">
        <v>294</v>
      </c>
      <c r="E761" s="22"/>
      <c r="F761" s="22"/>
      <c r="G761" s="24">
        <v>35000</v>
      </c>
      <c r="H761" s="24">
        <v>55657</v>
      </c>
      <c r="I761" s="24">
        <v>35700</v>
      </c>
    </row>
    <row r="762" spans="1:9" x14ac:dyDescent="0.2">
      <c r="A762" s="100">
        <v>781</v>
      </c>
      <c r="B762" s="100">
        <v>824000</v>
      </c>
      <c r="C762" s="311"/>
      <c r="D762" s="26" t="s">
        <v>416</v>
      </c>
      <c r="E762" s="27"/>
      <c r="F762" s="27"/>
      <c r="G762" s="24">
        <v>40000</v>
      </c>
      <c r="H762" s="24">
        <v>29355</v>
      </c>
      <c r="I762" s="24">
        <v>40800</v>
      </c>
    </row>
    <row r="763" spans="1:9" x14ac:dyDescent="0.2">
      <c r="A763" s="100">
        <v>782</v>
      </c>
      <c r="B763" s="100">
        <v>824000</v>
      </c>
      <c r="C763" s="311"/>
      <c r="D763" s="107" t="s">
        <v>417</v>
      </c>
      <c r="E763" s="27"/>
      <c r="F763" s="27"/>
      <c r="G763" s="24">
        <v>0</v>
      </c>
      <c r="H763" s="24">
        <v>0</v>
      </c>
      <c r="I763" s="24">
        <v>0</v>
      </c>
    </row>
    <row r="764" spans="1:9" x14ac:dyDescent="0.2">
      <c r="A764" s="102">
        <v>783</v>
      </c>
      <c r="B764" s="102">
        <v>824000</v>
      </c>
      <c r="C764" s="311"/>
      <c r="D764" s="28" t="s">
        <v>418</v>
      </c>
      <c r="E764" s="45"/>
      <c r="F764" s="45"/>
      <c r="G764" s="46">
        <v>0</v>
      </c>
      <c r="H764" s="46">
        <v>0</v>
      </c>
      <c r="I764" s="46">
        <v>0</v>
      </c>
    </row>
    <row r="765" spans="1:9" ht="15" thickBot="1" x14ac:dyDescent="0.25">
      <c r="A765" s="32"/>
      <c r="B765" s="32"/>
      <c r="C765" s="312"/>
      <c r="D765" s="33" t="s">
        <v>419</v>
      </c>
      <c r="E765" s="34">
        <f>SUBTOTAL(9,E744:E764)</f>
        <v>11.299999999999999</v>
      </c>
      <c r="F765" s="35"/>
      <c r="G765" s="36">
        <f>SUBTOTAL(9,G744:G764)</f>
        <v>2744000</v>
      </c>
      <c r="H765" s="36">
        <f>SUBTOTAL(9,H744:H764)</f>
        <v>2626786.31</v>
      </c>
      <c r="I765" s="36">
        <f>SUBTOTAL(9,I744:I764)</f>
        <v>2698880</v>
      </c>
    </row>
    <row r="766" spans="1:9" ht="15" thickTop="1" x14ac:dyDescent="0.2">
      <c r="A766" s="71"/>
      <c r="B766" s="71"/>
      <c r="C766" s="75"/>
      <c r="D766" s="71"/>
      <c r="E766" s="71"/>
      <c r="F766" s="71"/>
      <c r="G766" s="72"/>
      <c r="H766" s="72"/>
      <c r="I766" s="72"/>
    </row>
    <row r="767" spans="1:9" ht="15" x14ac:dyDescent="0.25">
      <c r="A767" s="7"/>
      <c r="B767" s="7"/>
      <c r="C767" s="8"/>
      <c r="D767" s="9" t="s">
        <v>420</v>
      </c>
      <c r="E767" s="10"/>
      <c r="F767" s="10"/>
      <c r="G767" s="11"/>
      <c r="H767" s="11"/>
      <c r="I767" s="11"/>
    </row>
    <row r="768" spans="1:9" x14ac:dyDescent="0.2">
      <c r="A768" s="37"/>
      <c r="B768" s="37"/>
      <c r="C768" s="38"/>
      <c r="D768" s="42"/>
      <c r="E768" s="40"/>
      <c r="F768" s="40"/>
      <c r="G768" s="41"/>
      <c r="H768" s="41"/>
      <c r="I768" s="41"/>
    </row>
    <row r="769" spans="1:9" x14ac:dyDescent="0.2">
      <c r="A769" s="105">
        <v>110</v>
      </c>
      <c r="B769" s="105">
        <v>826000</v>
      </c>
      <c r="C769" s="310" t="s">
        <v>420</v>
      </c>
      <c r="D769" s="17" t="s">
        <v>421</v>
      </c>
      <c r="E769" s="18">
        <v>1</v>
      </c>
      <c r="F769" s="19">
        <f>+I769/E769</f>
        <v>112200</v>
      </c>
      <c r="G769" s="20">
        <v>110000</v>
      </c>
      <c r="H769" s="20">
        <v>58636.46</v>
      </c>
      <c r="I769" s="20">
        <v>112200</v>
      </c>
    </row>
    <row r="770" spans="1:9" x14ac:dyDescent="0.2">
      <c r="A770" s="21">
        <v>420</v>
      </c>
      <c r="B770" s="21">
        <v>826000</v>
      </c>
      <c r="C770" s="311"/>
      <c r="D770" s="21" t="s">
        <v>63</v>
      </c>
      <c r="E770" s="22"/>
      <c r="F770" s="22"/>
      <c r="G770" s="24">
        <v>5000</v>
      </c>
      <c r="H770" s="24">
        <v>0</v>
      </c>
      <c r="I770" s="24">
        <v>5100</v>
      </c>
    </row>
    <row r="771" spans="1:9" x14ac:dyDescent="0.2">
      <c r="A771" s="26">
        <v>433</v>
      </c>
      <c r="B771" s="26">
        <v>826000</v>
      </c>
      <c r="C771" s="311"/>
      <c r="D771" s="26" t="s">
        <v>27</v>
      </c>
      <c r="E771" s="27"/>
      <c r="F771" s="27"/>
      <c r="G771" s="24">
        <v>1000</v>
      </c>
      <c r="H771" s="24">
        <v>0</v>
      </c>
      <c r="I771" s="24">
        <v>1020</v>
      </c>
    </row>
    <row r="772" spans="1:9" x14ac:dyDescent="0.2">
      <c r="A772" s="26">
        <v>434</v>
      </c>
      <c r="B772" s="26">
        <v>826000</v>
      </c>
      <c r="C772" s="311"/>
      <c r="D772" s="26" t="s">
        <v>283</v>
      </c>
      <c r="E772" s="27"/>
      <c r="F772" s="27"/>
      <c r="G772" s="24">
        <v>10000</v>
      </c>
      <c r="H772" s="24">
        <v>0</v>
      </c>
      <c r="I772" s="24">
        <v>10200</v>
      </c>
    </row>
    <row r="773" spans="1:9" x14ac:dyDescent="0.2">
      <c r="A773" s="26">
        <v>470</v>
      </c>
      <c r="B773" s="26">
        <v>826000</v>
      </c>
      <c r="C773" s="311"/>
      <c r="D773" s="26" t="s">
        <v>313</v>
      </c>
      <c r="E773" s="27"/>
      <c r="F773" s="27"/>
      <c r="G773" s="24">
        <v>1000</v>
      </c>
      <c r="H773" s="24">
        <v>0</v>
      </c>
      <c r="I773" s="24">
        <v>1020</v>
      </c>
    </row>
    <row r="774" spans="1:9" x14ac:dyDescent="0.2">
      <c r="A774" s="26">
        <v>521</v>
      </c>
      <c r="B774" s="26">
        <v>826000</v>
      </c>
      <c r="C774" s="311"/>
      <c r="D774" s="26" t="s">
        <v>58</v>
      </c>
      <c r="E774" s="27"/>
      <c r="F774" s="27"/>
      <c r="G774" s="24">
        <v>1000</v>
      </c>
      <c r="H774" s="24">
        <v>0</v>
      </c>
      <c r="I774" s="24">
        <v>1020</v>
      </c>
    </row>
    <row r="775" spans="1:9" x14ac:dyDescent="0.2">
      <c r="A775" s="21">
        <v>550</v>
      </c>
      <c r="B775" s="26">
        <v>826000</v>
      </c>
      <c r="C775" s="311"/>
      <c r="D775" s="21" t="s">
        <v>422</v>
      </c>
      <c r="E775" s="21"/>
      <c r="F775" s="21"/>
      <c r="G775" s="23">
        <v>1000</v>
      </c>
      <c r="H775" s="23">
        <v>0</v>
      </c>
      <c r="I775" s="23">
        <v>1020</v>
      </c>
    </row>
    <row r="776" spans="1:9" x14ac:dyDescent="0.2">
      <c r="A776" s="21">
        <v>560</v>
      </c>
      <c r="B776" s="26">
        <v>826000</v>
      </c>
      <c r="C776" s="311"/>
      <c r="D776" s="21" t="s">
        <v>423</v>
      </c>
      <c r="E776" s="21"/>
      <c r="F776" s="21"/>
      <c r="G776" s="23">
        <v>1000</v>
      </c>
      <c r="H776" s="23">
        <v>0</v>
      </c>
      <c r="I776" s="23">
        <v>1020</v>
      </c>
    </row>
    <row r="777" spans="1:9" x14ac:dyDescent="0.2">
      <c r="A777" s="21">
        <v>710</v>
      </c>
      <c r="B777" s="26">
        <v>826000</v>
      </c>
      <c r="C777" s="311"/>
      <c r="D777" s="21" t="s">
        <v>424</v>
      </c>
      <c r="E777" s="21"/>
      <c r="F777" s="21"/>
      <c r="G777" s="23">
        <v>1000</v>
      </c>
      <c r="H777" s="23">
        <v>0</v>
      </c>
      <c r="I777" s="23">
        <v>1020</v>
      </c>
    </row>
    <row r="778" spans="1:9" x14ac:dyDescent="0.2">
      <c r="A778" s="21">
        <v>720</v>
      </c>
      <c r="B778" s="26">
        <v>826000</v>
      </c>
      <c r="C778" s="311"/>
      <c r="D778" s="21" t="s">
        <v>425</v>
      </c>
      <c r="E778" s="21"/>
      <c r="F778" s="21"/>
      <c r="G778" s="23">
        <v>8000</v>
      </c>
      <c r="H778" s="23">
        <v>0</v>
      </c>
      <c r="I778" s="23">
        <v>8160</v>
      </c>
    </row>
    <row r="779" spans="1:9" x14ac:dyDescent="0.2">
      <c r="A779" s="21">
        <v>780</v>
      </c>
      <c r="B779" s="26">
        <v>826000</v>
      </c>
      <c r="C779" s="311"/>
      <c r="D779" s="21" t="s">
        <v>426</v>
      </c>
      <c r="E779" s="21"/>
      <c r="F779" s="21"/>
      <c r="G779" s="23">
        <v>35000</v>
      </c>
      <c r="H779" s="23">
        <v>73796</v>
      </c>
      <c r="I779" s="23">
        <v>35700</v>
      </c>
    </row>
    <row r="780" spans="1:9" x14ac:dyDescent="0.2">
      <c r="A780" s="28">
        <v>781</v>
      </c>
      <c r="B780" s="44">
        <v>826000</v>
      </c>
      <c r="C780" s="311"/>
      <c r="D780" s="28" t="s">
        <v>427</v>
      </c>
      <c r="E780" s="28"/>
      <c r="F780" s="28"/>
      <c r="G780" s="30">
        <v>120000</v>
      </c>
      <c r="H780" s="30">
        <v>115118</v>
      </c>
      <c r="I780" s="30">
        <v>122400</v>
      </c>
    </row>
    <row r="781" spans="1:9" ht="15" thickBot="1" x14ac:dyDescent="0.25">
      <c r="A781" s="32"/>
      <c r="B781" s="32"/>
      <c r="C781" s="312"/>
      <c r="D781" s="33" t="s">
        <v>428</v>
      </c>
      <c r="E781" s="34">
        <f>SUBTOTAL(9,E770:E773)</f>
        <v>0</v>
      </c>
      <c r="F781" s="35"/>
      <c r="G781" s="36">
        <f>SUBTOTAL(9,G769:G780)</f>
        <v>294000</v>
      </c>
      <c r="H781" s="36">
        <f>SUBTOTAL(9,H769:H780)</f>
        <v>247550.46</v>
      </c>
      <c r="I781" s="36">
        <f>SUBTOTAL(9,I769:I780)</f>
        <v>299880</v>
      </c>
    </row>
    <row r="782" spans="1:9" ht="15" thickTop="1" x14ac:dyDescent="0.2">
      <c r="A782" s="71"/>
      <c r="B782" s="71"/>
      <c r="C782" s="75"/>
      <c r="D782" s="71"/>
      <c r="E782" s="71"/>
      <c r="F782" s="71"/>
      <c r="G782" s="72"/>
      <c r="H782" s="72"/>
      <c r="I782" s="72"/>
    </row>
    <row r="783" spans="1:9" ht="15" x14ac:dyDescent="0.25">
      <c r="A783" s="7"/>
      <c r="B783" s="7"/>
      <c r="C783" s="8"/>
      <c r="D783" s="9" t="s">
        <v>428</v>
      </c>
      <c r="E783" s="10"/>
      <c r="F783" s="10"/>
      <c r="G783" s="11"/>
      <c r="H783" s="11"/>
      <c r="I783" s="11"/>
    </row>
    <row r="784" spans="1:9" x14ac:dyDescent="0.2">
      <c r="A784" s="37"/>
      <c r="B784" s="37"/>
      <c r="C784" s="38"/>
      <c r="D784" s="42"/>
      <c r="E784" s="40"/>
      <c r="F784" s="40"/>
      <c r="G784" s="41"/>
      <c r="H784" s="41"/>
      <c r="I784" s="41"/>
    </row>
    <row r="785" spans="1:9" x14ac:dyDescent="0.2">
      <c r="A785" s="21">
        <v>420</v>
      </c>
      <c r="B785" s="21">
        <v>828200</v>
      </c>
      <c r="C785" s="316" t="s">
        <v>428</v>
      </c>
      <c r="D785" s="21" t="s">
        <v>63</v>
      </c>
      <c r="E785" s="22"/>
      <c r="F785" s="22"/>
      <c r="G785" s="25">
        <v>1000</v>
      </c>
      <c r="H785" s="25">
        <v>0</v>
      </c>
      <c r="I785" s="25">
        <v>1020</v>
      </c>
    </row>
    <row r="786" spans="1:9" x14ac:dyDescent="0.2">
      <c r="A786" s="26">
        <v>431</v>
      </c>
      <c r="B786" s="26">
        <v>828200</v>
      </c>
      <c r="C786" s="293"/>
      <c r="D786" s="26" t="s">
        <v>26</v>
      </c>
      <c r="E786" s="27"/>
      <c r="F786" s="27"/>
      <c r="G786" s="25">
        <v>3000</v>
      </c>
      <c r="H786" s="25">
        <v>4973.72</v>
      </c>
      <c r="I786" s="25">
        <v>3060</v>
      </c>
    </row>
    <row r="787" spans="1:9" x14ac:dyDescent="0.2">
      <c r="A787" s="26">
        <v>432</v>
      </c>
      <c r="B787" s="26">
        <v>828200</v>
      </c>
      <c r="C787" s="293"/>
      <c r="D787" s="26" t="s">
        <v>65</v>
      </c>
      <c r="E787" s="27"/>
      <c r="F787" s="27"/>
      <c r="G787" s="25">
        <v>3000</v>
      </c>
      <c r="H787" s="25">
        <v>0</v>
      </c>
      <c r="I787" s="25">
        <v>3060</v>
      </c>
    </row>
    <row r="788" spans="1:9" x14ac:dyDescent="0.2">
      <c r="A788" s="44">
        <v>434</v>
      </c>
      <c r="B788" s="44">
        <v>828200</v>
      </c>
      <c r="C788" s="293"/>
      <c r="D788" s="44" t="s">
        <v>283</v>
      </c>
      <c r="E788" s="45"/>
      <c r="F788" s="45"/>
      <c r="G788" s="31">
        <v>58000</v>
      </c>
      <c r="H788" s="31">
        <v>42120</v>
      </c>
      <c r="I788" s="31">
        <v>59160</v>
      </c>
    </row>
    <row r="789" spans="1:9" ht="15" thickBot="1" x14ac:dyDescent="0.25">
      <c r="A789" s="32"/>
      <c r="B789" s="32"/>
      <c r="C789" s="317"/>
      <c r="D789" s="33" t="s">
        <v>428</v>
      </c>
      <c r="E789" s="34">
        <f>SUBTOTAL(9,E785:E788)</f>
        <v>0</v>
      </c>
      <c r="F789" s="35"/>
      <c r="G789" s="36">
        <f>SUBTOTAL(9,G785:G788)</f>
        <v>65000</v>
      </c>
      <c r="H789" s="36">
        <f>SUBTOTAL(9,H785:H788)</f>
        <v>47093.72</v>
      </c>
      <c r="I789" s="36">
        <f>SUBTOTAL(9,I785:I788)</f>
        <v>66300</v>
      </c>
    </row>
    <row r="790" spans="1:9" ht="15" thickTop="1" x14ac:dyDescent="0.2">
      <c r="A790" s="37"/>
      <c r="B790" s="37"/>
      <c r="C790" s="38"/>
      <c r="D790" s="39"/>
      <c r="E790" s="40"/>
      <c r="F790" s="40"/>
      <c r="G790" s="41"/>
      <c r="H790" s="41"/>
      <c r="I790" s="41"/>
    </row>
    <row r="791" spans="1:9" ht="15" x14ac:dyDescent="0.25">
      <c r="A791" s="7"/>
      <c r="B791" s="7"/>
      <c r="C791" s="8"/>
      <c r="D791" s="9" t="s">
        <v>429</v>
      </c>
      <c r="E791" s="10"/>
      <c r="F791" s="10"/>
      <c r="G791" s="11"/>
      <c r="H791" s="11"/>
      <c r="I791" s="11"/>
    </row>
    <row r="792" spans="1:9" x14ac:dyDescent="0.2">
      <c r="A792" s="37"/>
      <c r="B792" s="37"/>
      <c r="C792" s="38"/>
      <c r="D792" s="42"/>
      <c r="E792" s="40"/>
      <c r="F792" s="40"/>
      <c r="G792" s="41"/>
      <c r="H792" s="41"/>
      <c r="I792" s="41"/>
    </row>
    <row r="793" spans="1:9" x14ac:dyDescent="0.2">
      <c r="A793" s="17">
        <v>110</v>
      </c>
      <c r="B793" s="17">
        <v>829100</v>
      </c>
      <c r="C793" s="307" t="s">
        <v>429</v>
      </c>
      <c r="D793" s="17" t="s">
        <v>430</v>
      </c>
      <c r="E793" s="18">
        <v>4</v>
      </c>
      <c r="F793" s="19">
        <f>+I793/E793</f>
        <v>144708</v>
      </c>
      <c r="G793" s="20">
        <v>575000</v>
      </c>
      <c r="H793" s="20">
        <v>620295.55000000005</v>
      </c>
      <c r="I793" s="20">
        <v>578832</v>
      </c>
    </row>
    <row r="794" spans="1:9" x14ac:dyDescent="0.2">
      <c r="A794" s="17">
        <v>310</v>
      </c>
      <c r="B794" s="17">
        <v>829100</v>
      </c>
      <c r="C794" s="308"/>
      <c r="D794" s="17" t="s">
        <v>431</v>
      </c>
      <c r="E794" s="18">
        <v>1.121</v>
      </c>
      <c r="F794" s="19">
        <f>+I794/E794</f>
        <v>91900.089206066012</v>
      </c>
      <c r="G794" s="20">
        <v>101000</v>
      </c>
      <c r="H794" s="20">
        <v>102393.65</v>
      </c>
      <c r="I794" s="20">
        <v>103020</v>
      </c>
    </row>
    <row r="795" spans="1:9" x14ac:dyDescent="0.2">
      <c r="A795" s="21">
        <v>470</v>
      </c>
      <c r="B795" s="21">
        <v>829100</v>
      </c>
      <c r="C795" s="308"/>
      <c r="D795" s="21" t="s">
        <v>200</v>
      </c>
      <c r="E795" s="22"/>
      <c r="F795" s="22"/>
      <c r="G795" s="25">
        <v>4000</v>
      </c>
      <c r="H795" s="25">
        <v>0</v>
      </c>
      <c r="I795" s="25">
        <v>4080</v>
      </c>
    </row>
    <row r="796" spans="1:9" x14ac:dyDescent="0.2">
      <c r="A796" s="21">
        <v>480</v>
      </c>
      <c r="B796" s="21">
        <v>829100</v>
      </c>
      <c r="C796" s="308"/>
      <c r="D796" s="47" t="s">
        <v>135</v>
      </c>
      <c r="E796" s="22"/>
      <c r="F796" s="22"/>
      <c r="G796" s="25">
        <v>0</v>
      </c>
      <c r="H796" s="25">
        <v>414.18</v>
      </c>
      <c r="I796" s="25">
        <v>0</v>
      </c>
    </row>
    <row r="797" spans="1:9" x14ac:dyDescent="0.2">
      <c r="A797" s="21">
        <v>550</v>
      </c>
      <c r="B797" s="21">
        <v>829100</v>
      </c>
      <c r="C797" s="308"/>
      <c r="D797" s="21" t="s">
        <v>17</v>
      </c>
      <c r="E797" s="22"/>
      <c r="F797" s="22"/>
      <c r="G797" s="25">
        <v>6000</v>
      </c>
      <c r="H797" s="25">
        <v>0</v>
      </c>
      <c r="I797" s="25">
        <v>6120</v>
      </c>
    </row>
    <row r="798" spans="1:9" x14ac:dyDescent="0.2">
      <c r="A798" s="21">
        <v>710</v>
      </c>
      <c r="B798" s="21">
        <v>829100</v>
      </c>
      <c r="C798" s="308"/>
      <c r="D798" s="21" t="s">
        <v>414</v>
      </c>
      <c r="E798" s="22"/>
      <c r="F798" s="22"/>
      <c r="G798" s="25">
        <v>20000</v>
      </c>
      <c r="H798" s="25">
        <v>0</v>
      </c>
      <c r="I798" s="25">
        <v>20400</v>
      </c>
    </row>
    <row r="799" spans="1:9" x14ac:dyDescent="0.2">
      <c r="A799" s="21">
        <v>780</v>
      </c>
      <c r="B799" s="21">
        <v>829100</v>
      </c>
      <c r="C799" s="308"/>
      <c r="D799" s="21" t="s">
        <v>19</v>
      </c>
      <c r="E799" s="22"/>
      <c r="F799" s="22"/>
      <c r="G799" s="25">
        <v>20000</v>
      </c>
      <c r="H799" s="25">
        <v>4306</v>
      </c>
      <c r="I799" s="25">
        <v>20400</v>
      </c>
    </row>
    <row r="800" spans="1:9" x14ac:dyDescent="0.2">
      <c r="A800" s="28">
        <v>820</v>
      </c>
      <c r="B800" s="28">
        <v>829100</v>
      </c>
      <c r="C800" s="308"/>
      <c r="D800" s="28" t="s">
        <v>432</v>
      </c>
      <c r="E800" s="29"/>
      <c r="F800" s="29"/>
      <c r="G800" s="31">
        <v>150000</v>
      </c>
      <c r="H800" s="31">
        <v>0</v>
      </c>
      <c r="I800" s="31">
        <v>350000</v>
      </c>
    </row>
    <row r="801" spans="1:9" ht="15" thickBot="1" x14ac:dyDescent="0.25">
      <c r="A801" s="32"/>
      <c r="B801" s="32"/>
      <c r="C801" s="309"/>
      <c r="D801" s="33" t="s">
        <v>429</v>
      </c>
      <c r="E801" s="34">
        <f>SUBTOTAL(9,E793:E800)</f>
        <v>5.1210000000000004</v>
      </c>
      <c r="F801" s="35"/>
      <c r="G801" s="36">
        <f>SUBTOTAL(9,G793:G800)</f>
        <v>876000</v>
      </c>
      <c r="H801" s="36">
        <f>SUBTOTAL(9,H793:H800)</f>
        <v>727409.38000000012</v>
      </c>
      <c r="I801" s="36">
        <f>SUBTOTAL(9,I793:I800)</f>
        <v>1082852</v>
      </c>
    </row>
    <row r="802" spans="1:9" ht="15" thickTop="1" x14ac:dyDescent="0.2">
      <c r="A802" s="37"/>
      <c r="B802" s="37"/>
      <c r="C802" s="38"/>
      <c r="D802" s="39"/>
      <c r="E802" s="40"/>
      <c r="F802" s="40"/>
      <c r="G802" s="41"/>
      <c r="H802" s="41"/>
      <c r="I802" s="41"/>
    </row>
    <row r="803" spans="1:9" ht="15" x14ac:dyDescent="0.25">
      <c r="A803" s="7"/>
      <c r="B803" s="7"/>
      <c r="C803" s="8"/>
      <c r="D803" s="9" t="s">
        <v>433</v>
      </c>
      <c r="E803" s="10"/>
      <c r="F803" s="10"/>
      <c r="G803" s="11"/>
      <c r="H803" s="11"/>
      <c r="I803" s="11"/>
    </row>
    <row r="804" spans="1:9" x14ac:dyDescent="0.2">
      <c r="A804" s="37"/>
      <c r="B804" s="37"/>
      <c r="C804" s="38"/>
      <c r="D804" s="42"/>
      <c r="E804" s="40"/>
      <c r="F804" s="40"/>
      <c r="G804" s="41"/>
      <c r="H804" s="41"/>
      <c r="I804" s="41"/>
    </row>
    <row r="805" spans="1:9" x14ac:dyDescent="0.2">
      <c r="A805" s="21">
        <v>420</v>
      </c>
      <c r="B805" s="21">
        <v>829200</v>
      </c>
      <c r="C805" s="316" t="s">
        <v>433</v>
      </c>
      <c r="D805" s="21" t="s">
        <v>63</v>
      </c>
      <c r="E805" s="22"/>
      <c r="F805" s="22"/>
      <c r="G805" s="25">
        <v>15000</v>
      </c>
      <c r="H805" s="25">
        <v>335256.76</v>
      </c>
      <c r="I805" s="25">
        <v>15300</v>
      </c>
    </row>
    <row r="806" spans="1:9" x14ac:dyDescent="0.2">
      <c r="A806" s="26">
        <v>431</v>
      </c>
      <c r="B806" s="26">
        <v>829200</v>
      </c>
      <c r="C806" s="293"/>
      <c r="D806" s="26" t="s">
        <v>434</v>
      </c>
      <c r="E806" s="27"/>
      <c r="F806" s="27"/>
      <c r="G806" s="25">
        <v>100000</v>
      </c>
      <c r="H806" s="25">
        <v>105010.09</v>
      </c>
      <c r="I806" s="25">
        <v>102000</v>
      </c>
    </row>
    <row r="807" spans="1:9" x14ac:dyDescent="0.2">
      <c r="A807" s="26">
        <v>432</v>
      </c>
      <c r="B807" s="26">
        <v>829200</v>
      </c>
      <c r="C807" s="293"/>
      <c r="D807" s="26" t="s">
        <v>435</v>
      </c>
      <c r="E807" s="27"/>
      <c r="F807" s="27"/>
      <c r="G807" s="25">
        <v>250000</v>
      </c>
      <c r="H807" s="25">
        <v>137250.04999999999</v>
      </c>
      <c r="I807" s="25">
        <v>255000</v>
      </c>
    </row>
    <row r="808" spans="1:9" x14ac:dyDescent="0.2">
      <c r="A808" s="26">
        <v>433</v>
      </c>
      <c r="B808" s="26">
        <v>829200</v>
      </c>
      <c r="C808" s="293"/>
      <c r="D808" s="26" t="s">
        <v>27</v>
      </c>
      <c r="E808" s="27"/>
      <c r="F808" s="27"/>
      <c r="G808" s="25">
        <v>6000</v>
      </c>
      <c r="H808" s="25">
        <v>0</v>
      </c>
      <c r="I808" s="25">
        <v>6120</v>
      </c>
    </row>
    <row r="809" spans="1:9" x14ac:dyDescent="0.2">
      <c r="A809" s="26">
        <v>531</v>
      </c>
      <c r="B809" s="26">
        <v>829200</v>
      </c>
      <c r="C809" s="293"/>
      <c r="D809" s="47" t="s">
        <v>436</v>
      </c>
      <c r="E809" s="27"/>
      <c r="F809" s="27"/>
      <c r="G809" s="25">
        <v>1000</v>
      </c>
      <c r="H809" s="25">
        <v>1031</v>
      </c>
      <c r="I809" s="25">
        <v>1020</v>
      </c>
    </row>
    <row r="810" spans="1:9" x14ac:dyDescent="0.2">
      <c r="A810" s="26">
        <v>540</v>
      </c>
      <c r="B810" s="26">
        <v>829200</v>
      </c>
      <c r="C810" s="293"/>
      <c r="D810" s="26" t="s">
        <v>201</v>
      </c>
      <c r="E810" s="27"/>
      <c r="F810" s="27"/>
      <c r="G810" s="25">
        <v>6000</v>
      </c>
      <c r="H810" s="25">
        <v>4099.1400000000003</v>
      </c>
      <c r="I810" s="25">
        <v>6120</v>
      </c>
    </row>
    <row r="811" spans="1:9" x14ac:dyDescent="0.2">
      <c r="A811" s="21">
        <v>720</v>
      </c>
      <c r="B811" s="21">
        <v>829200</v>
      </c>
      <c r="C811" s="293"/>
      <c r="D811" s="21" t="s">
        <v>437</v>
      </c>
      <c r="E811" s="22"/>
      <c r="F811" s="22"/>
      <c r="G811" s="25">
        <v>2000</v>
      </c>
      <c r="H811" s="25">
        <v>0</v>
      </c>
      <c r="I811" s="25">
        <v>2040</v>
      </c>
    </row>
    <row r="812" spans="1:9" x14ac:dyDescent="0.2">
      <c r="A812" s="28">
        <v>780</v>
      </c>
      <c r="B812" s="28">
        <v>829200</v>
      </c>
      <c r="C812" s="293"/>
      <c r="D812" s="28" t="s">
        <v>438</v>
      </c>
      <c r="E812" s="29"/>
      <c r="F812" s="29"/>
      <c r="G812" s="31">
        <v>7000</v>
      </c>
      <c r="H812" s="31">
        <v>1755</v>
      </c>
      <c r="I812" s="31">
        <v>7140</v>
      </c>
    </row>
    <row r="813" spans="1:9" ht="15" thickBot="1" x14ac:dyDescent="0.25">
      <c r="A813" s="32"/>
      <c r="B813" s="32"/>
      <c r="C813" s="317"/>
      <c r="D813" s="48" t="s">
        <v>439</v>
      </c>
      <c r="E813" s="34">
        <f>SUBTOTAL(9,E805:E812)</f>
        <v>0</v>
      </c>
      <c r="F813" s="35"/>
      <c r="G813" s="36">
        <f>SUBTOTAL(9,G805:G812)</f>
        <v>387000</v>
      </c>
      <c r="H813" s="36">
        <f>SUBTOTAL(9,H805:H812)</f>
        <v>584402.03999999992</v>
      </c>
      <c r="I813" s="36">
        <f>SUBTOTAL(9,I805:I812)</f>
        <v>394740</v>
      </c>
    </row>
    <row r="814" spans="1:9" ht="15" thickTop="1" x14ac:dyDescent="0.2">
      <c r="A814" s="37"/>
      <c r="B814" s="37"/>
      <c r="C814" s="38"/>
      <c r="D814" s="39"/>
      <c r="E814" s="40"/>
      <c r="F814" s="40"/>
      <c r="G814" s="41"/>
      <c r="H814" s="41"/>
      <c r="I814" s="41"/>
    </row>
    <row r="815" spans="1:9" ht="15" x14ac:dyDescent="0.25">
      <c r="A815" s="7"/>
      <c r="B815" s="7"/>
      <c r="C815" s="8"/>
      <c r="D815" s="9" t="s">
        <v>440</v>
      </c>
      <c r="E815" s="10"/>
      <c r="F815" s="10"/>
      <c r="G815" s="11"/>
      <c r="H815" s="11"/>
      <c r="I815" s="11"/>
    </row>
    <row r="816" spans="1:9" x14ac:dyDescent="0.2">
      <c r="A816" s="37"/>
      <c r="B816" s="37"/>
      <c r="C816" s="38"/>
      <c r="D816" s="42"/>
      <c r="E816" s="40"/>
      <c r="F816" s="40"/>
      <c r="G816" s="41"/>
      <c r="H816" s="41"/>
      <c r="I816" s="41"/>
    </row>
    <row r="817" spans="1:9" x14ac:dyDescent="0.2">
      <c r="A817" s="26">
        <v>710</v>
      </c>
      <c r="B817" s="26">
        <v>829300</v>
      </c>
      <c r="C817" s="313" t="s">
        <v>440</v>
      </c>
      <c r="D817" s="26" t="s">
        <v>256</v>
      </c>
      <c r="E817" s="27"/>
      <c r="F817" s="27"/>
      <c r="G817" s="25">
        <v>10000</v>
      </c>
      <c r="H817" s="25">
        <v>32924</v>
      </c>
      <c r="I817" s="25">
        <v>10200</v>
      </c>
    </row>
    <row r="818" spans="1:9" x14ac:dyDescent="0.2">
      <c r="A818" s="44">
        <v>780</v>
      </c>
      <c r="B818" s="44">
        <v>829300</v>
      </c>
      <c r="C818" s="314"/>
      <c r="D818" s="44" t="s">
        <v>441</v>
      </c>
      <c r="E818" s="45"/>
      <c r="F818" s="45"/>
      <c r="G818" s="31">
        <v>400000</v>
      </c>
      <c r="H818" s="31">
        <v>238260.26</v>
      </c>
      <c r="I818" s="31">
        <v>408000</v>
      </c>
    </row>
    <row r="819" spans="1:9" ht="15" thickBot="1" x14ac:dyDescent="0.25">
      <c r="A819" s="32"/>
      <c r="B819" s="32"/>
      <c r="C819" s="315"/>
      <c r="D819" s="33" t="s">
        <v>440</v>
      </c>
      <c r="E819" s="34">
        <f>SUBTOTAL(9,E818:E818)</f>
        <v>0</v>
      </c>
      <c r="F819" s="35"/>
      <c r="G819" s="36">
        <f>SUBTOTAL(9,G817:G818)</f>
        <v>410000</v>
      </c>
      <c r="H819" s="36">
        <f>SUBTOTAL(9,H817:H818)</f>
        <v>271184.26</v>
      </c>
      <c r="I819" s="36">
        <f>SUBTOTAL(9,I817:I818)</f>
        <v>418200</v>
      </c>
    </row>
    <row r="820" spans="1:9" ht="15" thickTop="1" x14ac:dyDescent="0.2">
      <c r="A820" s="37"/>
      <c r="B820" s="37"/>
      <c r="C820" s="38"/>
      <c r="D820" s="39"/>
      <c r="E820" s="40"/>
      <c r="F820" s="40"/>
      <c r="G820" s="41"/>
      <c r="H820" s="41"/>
      <c r="I820" s="41"/>
    </row>
    <row r="821" spans="1:9" ht="15.75" thickBot="1" x14ac:dyDescent="0.3">
      <c r="A821" s="54"/>
      <c r="B821" s="54"/>
      <c r="C821" s="55"/>
      <c r="D821" s="56" t="s">
        <v>442</v>
      </c>
      <c r="E821" s="57">
        <f>SUBTOTAL(9,E728:E819)</f>
        <v>22.820999999999998</v>
      </c>
      <c r="F821" s="58"/>
      <c r="G821" s="59">
        <f>SUBTOTAL(9,G728:G819)</f>
        <v>5799000</v>
      </c>
      <c r="H821" s="59">
        <f>SUBTOTAL(9,H728:H819)</f>
        <v>5544745.6799999988</v>
      </c>
      <c r="I821" s="59">
        <f>SUBTOTAL(9,I728:I819)</f>
        <v>6004312</v>
      </c>
    </row>
    <row r="822" spans="1:9" ht="15" thickTop="1" x14ac:dyDescent="0.2">
      <c r="A822" s="37"/>
      <c r="B822" s="37"/>
      <c r="C822" s="38"/>
      <c r="D822" s="60"/>
      <c r="E822" s="40"/>
      <c r="F822" s="40"/>
      <c r="G822" s="41"/>
      <c r="H822" s="41"/>
      <c r="I822" s="41"/>
    </row>
    <row r="823" spans="1:9" ht="15" x14ac:dyDescent="0.25">
      <c r="A823" s="7"/>
      <c r="B823" s="7"/>
      <c r="C823" s="8"/>
      <c r="D823" s="9" t="s">
        <v>443</v>
      </c>
      <c r="E823" s="10"/>
      <c r="F823" s="10"/>
      <c r="G823" s="11"/>
      <c r="H823" s="11"/>
      <c r="I823" s="11"/>
    </row>
    <row r="824" spans="1:9" ht="15" x14ac:dyDescent="0.25">
      <c r="A824" s="7"/>
      <c r="B824" s="7"/>
      <c r="C824" s="8"/>
      <c r="D824" s="9" t="s">
        <v>444</v>
      </c>
      <c r="E824" s="10"/>
      <c r="F824" s="10"/>
      <c r="G824" s="11"/>
      <c r="H824" s="11"/>
      <c r="I824" s="11"/>
    </row>
    <row r="825" spans="1:9" x14ac:dyDescent="0.2">
      <c r="A825" s="71"/>
      <c r="B825" s="71"/>
      <c r="C825" s="75"/>
      <c r="D825" s="71"/>
      <c r="E825" s="108"/>
      <c r="F825" s="41"/>
      <c r="G825" s="41"/>
      <c r="H825" s="41"/>
      <c r="I825" s="41"/>
    </row>
    <row r="826" spans="1:9" x14ac:dyDescent="0.2">
      <c r="A826" s="17">
        <v>110</v>
      </c>
      <c r="B826" s="17">
        <v>830000</v>
      </c>
      <c r="C826" s="307" t="s">
        <v>444</v>
      </c>
      <c r="D826" s="17" t="s">
        <v>445</v>
      </c>
      <c r="E826" s="18">
        <v>0.5</v>
      </c>
      <c r="F826" s="19">
        <f>+I826/E826</f>
        <v>183600</v>
      </c>
      <c r="G826" s="20">
        <v>90000</v>
      </c>
      <c r="H826" s="20">
        <v>52371.26</v>
      </c>
      <c r="I826" s="20">
        <v>91800</v>
      </c>
    </row>
    <row r="827" spans="1:9" x14ac:dyDescent="0.2">
      <c r="A827" s="26">
        <v>523</v>
      </c>
      <c r="B827" s="26">
        <v>830000</v>
      </c>
      <c r="C827" s="308"/>
      <c r="D827" s="26" t="s">
        <v>446</v>
      </c>
      <c r="E827" s="27"/>
      <c r="F827" s="27"/>
      <c r="G827" s="25">
        <v>10000</v>
      </c>
      <c r="H827" s="25">
        <v>8000</v>
      </c>
      <c r="I827" s="25">
        <v>10200</v>
      </c>
    </row>
    <row r="828" spans="1:9" x14ac:dyDescent="0.2">
      <c r="A828" s="26">
        <v>550</v>
      </c>
      <c r="B828" s="26">
        <v>830000</v>
      </c>
      <c r="C828" s="308"/>
      <c r="D828" s="26" t="s">
        <v>447</v>
      </c>
      <c r="E828" s="27"/>
      <c r="F828" s="27"/>
      <c r="G828" s="25">
        <v>14000</v>
      </c>
      <c r="H828" s="25">
        <v>0</v>
      </c>
      <c r="I828" s="25">
        <v>14280</v>
      </c>
    </row>
    <row r="829" spans="1:9" x14ac:dyDescent="0.2">
      <c r="A829" s="26">
        <v>780</v>
      </c>
      <c r="B829" s="26">
        <v>830000</v>
      </c>
      <c r="C829" s="308"/>
      <c r="D829" s="26" t="s">
        <v>448</v>
      </c>
      <c r="E829" s="27"/>
      <c r="F829" s="27"/>
      <c r="G829" s="25">
        <v>15000</v>
      </c>
      <c r="H829" s="25">
        <v>0</v>
      </c>
      <c r="I829" s="25">
        <v>15300</v>
      </c>
    </row>
    <row r="830" spans="1:9" x14ac:dyDescent="0.2">
      <c r="A830" s="26">
        <v>750</v>
      </c>
      <c r="B830" s="26">
        <v>830000</v>
      </c>
      <c r="C830" s="308"/>
      <c r="D830" s="26" t="s">
        <v>449</v>
      </c>
      <c r="E830" s="27"/>
      <c r="F830" s="27"/>
      <c r="G830" s="25">
        <v>130000</v>
      </c>
      <c r="H830" s="25">
        <v>140749.41</v>
      </c>
      <c r="I830" s="25">
        <v>132600</v>
      </c>
    </row>
    <row r="831" spans="1:9" x14ac:dyDescent="0.2">
      <c r="A831" s="26">
        <v>781</v>
      </c>
      <c r="B831" s="26">
        <v>830000</v>
      </c>
      <c r="C831" s="308"/>
      <c r="D831" s="26" t="s">
        <v>450</v>
      </c>
      <c r="E831" s="27"/>
      <c r="F831" s="27"/>
      <c r="G831" s="25">
        <v>4000</v>
      </c>
      <c r="H831" s="25">
        <v>11150</v>
      </c>
      <c r="I831" s="25">
        <v>4080</v>
      </c>
    </row>
    <row r="832" spans="1:9" x14ac:dyDescent="0.2">
      <c r="A832" s="26">
        <v>431</v>
      </c>
      <c r="B832" s="26">
        <v>832200</v>
      </c>
      <c r="C832" s="308"/>
      <c r="D832" s="26" t="s">
        <v>451</v>
      </c>
      <c r="E832" s="27"/>
      <c r="F832" s="27"/>
      <c r="G832" s="25">
        <v>30000</v>
      </c>
      <c r="H832" s="25">
        <v>20816.53</v>
      </c>
      <c r="I832" s="25">
        <v>30600</v>
      </c>
    </row>
    <row r="833" spans="1:9" x14ac:dyDescent="0.2">
      <c r="A833" s="21">
        <v>720</v>
      </c>
      <c r="B833" s="21">
        <v>832300</v>
      </c>
      <c r="C833" s="308"/>
      <c r="D833" s="21" t="s">
        <v>452</v>
      </c>
      <c r="E833" s="109"/>
      <c r="F833" s="89"/>
      <c r="G833" s="25">
        <v>150000</v>
      </c>
      <c r="H833" s="25">
        <v>139264.57999999999</v>
      </c>
      <c r="I833" s="25">
        <v>153000</v>
      </c>
    </row>
    <row r="834" spans="1:9" x14ac:dyDescent="0.2">
      <c r="A834" s="21">
        <v>750</v>
      </c>
      <c r="B834" s="21">
        <v>832300</v>
      </c>
      <c r="C834" s="318"/>
      <c r="D834" s="21" t="s">
        <v>453</v>
      </c>
      <c r="E834" s="109"/>
      <c r="F834" s="89"/>
      <c r="G834" s="25">
        <v>240000</v>
      </c>
      <c r="H834" s="25">
        <v>145790.10999999999</v>
      </c>
      <c r="I834" s="25">
        <v>244800</v>
      </c>
    </row>
    <row r="835" spans="1:9" x14ac:dyDescent="0.2">
      <c r="A835" s="17">
        <v>110</v>
      </c>
      <c r="B835" s="17">
        <v>832400</v>
      </c>
      <c r="C835" s="307" t="s">
        <v>454</v>
      </c>
      <c r="D835" s="17" t="s">
        <v>455</v>
      </c>
      <c r="E835" s="18">
        <v>1.5</v>
      </c>
      <c r="F835" s="19">
        <f>+I835/E835</f>
        <v>110840</v>
      </c>
      <c r="G835" s="20">
        <v>163000</v>
      </c>
      <c r="H835" s="20">
        <v>168550.12</v>
      </c>
      <c r="I835" s="20">
        <v>166260</v>
      </c>
    </row>
    <row r="836" spans="1:9" ht="15" x14ac:dyDescent="0.25">
      <c r="A836" s="26">
        <v>410</v>
      </c>
      <c r="B836" s="26">
        <v>832400</v>
      </c>
      <c r="C836" s="308"/>
      <c r="D836" s="26" t="s">
        <v>456</v>
      </c>
      <c r="E836" s="27"/>
      <c r="F836" s="27"/>
      <c r="G836" s="43">
        <v>46000</v>
      </c>
      <c r="H836" s="43">
        <v>130003</v>
      </c>
      <c r="I836" s="43">
        <v>46920</v>
      </c>
    </row>
    <row r="837" spans="1:9" x14ac:dyDescent="0.2">
      <c r="A837" s="21">
        <v>420</v>
      </c>
      <c r="B837" s="21">
        <v>832400</v>
      </c>
      <c r="C837" s="308"/>
      <c r="D837" s="21" t="s">
        <v>63</v>
      </c>
      <c r="E837" s="22"/>
      <c r="F837" s="22"/>
      <c r="G837" s="25">
        <v>5000</v>
      </c>
      <c r="H837" s="25">
        <v>14748.6</v>
      </c>
      <c r="I837" s="25">
        <v>5100</v>
      </c>
    </row>
    <row r="838" spans="1:9" x14ac:dyDescent="0.2">
      <c r="A838" s="26">
        <v>431</v>
      </c>
      <c r="B838" s="26">
        <v>832400</v>
      </c>
      <c r="C838" s="308"/>
      <c r="D838" s="26" t="s">
        <v>457</v>
      </c>
      <c r="E838" s="27"/>
      <c r="F838" s="27"/>
      <c r="G838" s="25">
        <v>20000</v>
      </c>
      <c r="H838" s="25">
        <v>17655.82</v>
      </c>
      <c r="I838" s="25">
        <v>20400</v>
      </c>
    </row>
    <row r="839" spans="1:9" x14ac:dyDescent="0.2">
      <c r="A839" s="26">
        <v>432</v>
      </c>
      <c r="B839" s="26">
        <v>832400</v>
      </c>
      <c r="C839" s="308"/>
      <c r="D839" s="26" t="s">
        <v>65</v>
      </c>
      <c r="E839" s="27"/>
      <c r="F839" s="27"/>
      <c r="G839" s="25">
        <v>3000</v>
      </c>
      <c r="H839" s="25">
        <v>14506.75</v>
      </c>
      <c r="I839" s="25">
        <v>3060</v>
      </c>
    </row>
    <row r="840" spans="1:9" x14ac:dyDescent="0.2">
      <c r="A840" s="26">
        <v>434</v>
      </c>
      <c r="B840" s="26">
        <v>832400</v>
      </c>
      <c r="C840" s="318"/>
      <c r="D840" s="26" t="s">
        <v>283</v>
      </c>
      <c r="E840" s="27"/>
      <c r="F840" s="27"/>
      <c r="G840" s="25">
        <v>114000</v>
      </c>
      <c r="H840" s="25">
        <v>79611</v>
      </c>
      <c r="I840" s="25">
        <v>116280</v>
      </c>
    </row>
    <row r="841" spans="1:9" x14ac:dyDescent="0.2">
      <c r="A841" s="26">
        <v>750</v>
      </c>
      <c r="B841" s="26">
        <v>836000</v>
      </c>
      <c r="C841" s="313" t="s">
        <v>458</v>
      </c>
      <c r="D841" s="26" t="s">
        <v>459</v>
      </c>
      <c r="E841" s="27"/>
      <c r="F841" s="27"/>
      <c r="G841" s="25">
        <v>180000</v>
      </c>
      <c r="H841" s="25">
        <v>90000</v>
      </c>
      <c r="I841" s="25">
        <v>183600</v>
      </c>
    </row>
    <row r="842" spans="1:9" x14ac:dyDescent="0.2">
      <c r="A842" s="26">
        <v>750</v>
      </c>
      <c r="B842" s="26">
        <v>836300</v>
      </c>
      <c r="C842" s="314"/>
      <c r="D842" s="26" t="s">
        <v>460</v>
      </c>
      <c r="E842" s="27"/>
      <c r="F842" s="27"/>
      <c r="G842" s="25">
        <v>640000</v>
      </c>
      <c r="H842" s="25">
        <v>685000</v>
      </c>
      <c r="I842" s="25">
        <v>652800</v>
      </c>
    </row>
    <row r="843" spans="1:9" x14ac:dyDescent="0.2">
      <c r="A843" s="44">
        <v>750</v>
      </c>
      <c r="B843" s="44">
        <v>839000</v>
      </c>
      <c r="C843" s="314"/>
      <c r="D843" s="44" t="s">
        <v>461</v>
      </c>
      <c r="E843" s="45"/>
      <c r="F843" s="45"/>
      <c r="G843" s="31">
        <v>50000</v>
      </c>
      <c r="H843" s="31">
        <v>0</v>
      </c>
      <c r="I843" s="31">
        <v>51000</v>
      </c>
    </row>
    <row r="844" spans="1:9" ht="15.75" thickBot="1" x14ac:dyDescent="0.3">
      <c r="A844" s="54"/>
      <c r="B844" s="54"/>
      <c r="C844" s="315"/>
      <c r="D844" s="56" t="s">
        <v>462</v>
      </c>
      <c r="E844" s="57">
        <f>SUBTOTAL(9,E826:E843)</f>
        <v>2</v>
      </c>
      <c r="F844" s="58"/>
      <c r="G844" s="59">
        <f>SUBTOTAL(9,G826:G843)</f>
        <v>1904000</v>
      </c>
      <c r="H844" s="59">
        <f>SUBTOTAL(9,H826:H843)</f>
        <v>1718217.18</v>
      </c>
      <c r="I844" s="59">
        <f>SUBTOTAL(9,I826:I843)</f>
        <v>1942080</v>
      </c>
    </row>
    <row r="845" spans="1:9" ht="15" thickTop="1" x14ac:dyDescent="0.2">
      <c r="A845" s="37"/>
      <c r="B845" s="37"/>
      <c r="C845" s="38"/>
      <c r="D845" s="60"/>
      <c r="E845" s="40"/>
      <c r="F845" s="40"/>
      <c r="G845" s="41"/>
      <c r="H845" s="41"/>
      <c r="I845" s="41"/>
    </row>
    <row r="846" spans="1:9" ht="15" x14ac:dyDescent="0.25">
      <c r="A846" s="7"/>
      <c r="B846" s="7"/>
      <c r="C846" s="8"/>
      <c r="D846" s="9" t="s">
        <v>463</v>
      </c>
      <c r="E846" s="10"/>
      <c r="F846" s="10"/>
      <c r="G846" s="11"/>
      <c r="H846" s="11"/>
      <c r="I846" s="11"/>
    </row>
    <row r="847" spans="1:9" ht="15" x14ac:dyDescent="0.25">
      <c r="A847" s="7"/>
      <c r="B847" s="7"/>
      <c r="C847" s="8"/>
      <c r="D847" s="9" t="s">
        <v>464</v>
      </c>
      <c r="E847" s="10"/>
      <c r="F847" s="10"/>
      <c r="G847" s="11"/>
      <c r="H847" s="11"/>
      <c r="I847" s="11"/>
    </row>
    <row r="848" spans="1:9" x14ac:dyDescent="0.2">
      <c r="A848" s="37"/>
      <c r="B848" s="37"/>
      <c r="C848" s="38"/>
      <c r="D848" s="42"/>
      <c r="E848" s="40"/>
      <c r="F848" s="40"/>
      <c r="G848" s="41"/>
      <c r="H848" s="41"/>
      <c r="I848" s="41"/>
    </row>
    <row r="849" spans="1:9" x14ac:dyDescent="0.2">
      <c r="A849" s="16">
        <v>110</v>
      </c>
      <c r="B849" s="16">
        <v>841000</v>
      </c>
      <c r="C849" s="310" t="s">
        <v>464</v>
      </c>
      <c r="D849" s="17" t="s">
        <v>465</v>
      </c>
      <c r="E849" s="18">
        <v>59.04</v>
      </c>
      <c r="F849" s="19">
        <f>+I849/E849</f>
        <v>176516.24322493226</v>
      </c>
      <c r="G849" s="20">
        <v>10305000</v>
      </c>
      <c r="H849" s="20">
        <v>10484683.16</v>
      </c>
      <c r="I849" s="20">
        <v>10421519</v>
      </c>
    </row>
    <row r="850" spans="1:9" x14ac:dyDescent="0.2">
      <c r="A850" s="17">
        <v>310</v>
      </c>
      <c r="B850" s="17">
        <v>841000</v>
      </c>
      <c r="C850" s="311"/>
      <c r="D850" s="17" t="s">
        <v>62</v>
      </c>
      <c r="E850" s="18">
        <v>1.726</v>
      </c>
      <c r="F850" s="19">
        <f>+I850/E850</f>
        <v>106964.07879490151</v>
      </c>
      <c r="G850" s="20">
        <v>181000</v>
      </c>
      <c r="H850" s="20">
        <v>199755.91</v>
      </c>
      <c r="I850" s="20">
        <v>184620</v>
      </c>
    </row>
    <row r="851" spans="1:9" ht="15" x14ac:dyDescent="0.25">
      <c r="A851" s="26">
        <v>410</v>
      </c>
      <c r="B851" s="26">
        <v>841000</v>
      </c>
      <c r="C851" s="311"/>
      <c r="D851" s="26" t="s">
        <v>466</v>
      </c>
      <c r="E851" s="27"/>
      <c r="F851" s="27"/>
      <c r="G851" s="43">
        <v>550000</v>
      </c>
      <c r="H851" s="43">
        <v>815338.59</v>
      </c>
      <c r="I851" s="43">
        <v>519200</v>
      </c>
    </row>
    <row r="852" spans="1:9" x14ac:dyDescent="0.2">
      <c r="A852" s="91">
        <v>420</v>
      </c>
      <c r="B852" s="91">
        <v>841000</v>
      </c>
      <c r="C852" s="311"/>
      <c r="D852" s="21" t="s">
        <v>63</v>
      </c>
      <c r="E852" s="22"/>
      <c r="F852" s="22"/>
      <c r="G852" s="25">
        <v>24000</v>
      </c>
      <c r="H852" s="25">
        <v>22578.05</v>
      </c>
      <c r="I852" s="25">
        <v>24480</v>
      </c>
    </row>
    <row r="853" spans="1:9" x14ac:dyDescent="0.2">
      <c r="A853" s="26">
        <v>431</v>
      </c>
      <c r="B853" s="26">
        <v>841000</v>
      </c>
      <c r="C853" s="311"/>
      <c r="D853" s="26" t="s">
        <v>467</v>
      </c>
      <c r="E853" s="27"/>
      <c r="F853" s="27"/>
      <c r="G853" s="25">
        <v>80000</v>
      </c>
      <c r="H853" s="25">
        <v>100620.09</v>
      </c>
      <c r="I853" s="25">
        <v>81600</v>
      </c>
    </row>
    <row r="854" spans="1:9" x14ac:dyDescent="0.2">
      <c r="A854" s="26">
        <v>432</v>
      </c>
      <c r="B854" s="26">
        <v>841000</v>
      </c>
      <c r="C854" s="311"/>
      <c r="D854" s="26" t="s">
        <v>468</v>
      </c>
      <c r="E854" s="27"/>
      <c r="F854" s="27"/>
      <c r="G854" s="25">
        <v>5000</v>
      </c>
      <c r="H854" s="25">
        <v>17032.7</v>
      </c>
      <c r="I854" s="25">
        <v>5100</v>
      </c>
    </row>
    <row r="855" spans="1:9" x14ac:dyDescent="0.2">
      <c r="A855" s="26">
        <v>433</v>
      </c>
      <c r="B855" s="26">
        <v>841000</v>
      </c>
      <c r="C855" s="311"/>
      <c r="D855" s="26" t="s">
        <v>27</v>
      </c>
      <c r="E855" s="27"/>
      <c r="F855" s="27"/>
      <c r="G855" s="25">
        <v>20000</v>
      </c>
      <c r="H855" s="25">
        <v>10548.95</v>
      </c>
      <c r="I855" s="25">
        <v>20400</v>
      </c>
    </row>
    <row r="856" spans="1:9" x14ac:dyDescent="0.2">
      <c r="A856" s="26">
        <v>434</v>
      </c>
      <c r="B856" s="26">
        <v>841000</v>
      </c>
      <c r="C856" s="311"/>
      <c r="D856" s="26" t="s">
        <v>365</v>
      </c>
      <c r="E856" s="27"/>
      <c r="F856" s="27"/>
      <c r="G856" s="25">
        <v>135000</v>
      </c>
      <c r="H856" s="25">
        <v>133231</v>
      </c>
      <c r="I856" s="25">
        <v>127440</v>
      </c>
    </row>
    <row r="857" spans="1:9" x14ac:dyDescent="0.2">
      <c r="A857" s="21">
        <v>450</v>
      </c>
      <c r="B857" s="21">
        <v>841000</v>
      </c>
      <c r="C857" s="311"/>
      <c r="D857" s="21" t="s">
        <v>319</v>
      </c>
      <c r="E857" s="22"/>
      <c r="F857" s="22"/>
      <c r="G857" s="25">
        <v>25000</v>
      </c>
      <c r="H857" s="25">
        <v>0</v>
      </c>
      <c r="I857" s="25">
        <v>25500</v>
      </c>
    </row>
    <row r="858" spans="1:9" x14ac:dyDescent="0.2">
      <c r="A858" s="21">
        <v>470</v>
      </c>
      <c r="B858" s="21">
        <v>841000</v>
      </c>
      <c r="C858" s="311"/>
      <c r="D858" s="21" t="s">
        <v>469</v>
      </c>
      <c r="E858" s="22"/>
      <c r="F858" s="22"/>
      <c r="G858" s="25">
        <v>420000</v>
      </c>
      <c r="H858" s="25">
        <v>35307.51</v>
      </c>
      <c r="I858" s="25">
        <v>428400</v>
      </c>
    </row>
    <row r="859" spans="1:9" x14ac:dyDescent="0.2">
      <c r="A859" s="21">
        <v>480</v>
      </c>
      <c r="B859" s="21">
        <v>841000</v>
      </c>
      <c r="C859" s="311"/>
      <c r="D859" s="47" t="s">
        <v>28</v>
      </c>
      <c r="E859" s="22"/>
      <c r="F859" s="22"/>
      <c r="G859" s="25">
        <v>18000</v>
      </c>
      <c r="H859" s="25">
        <v>12135.09</v>
      </c>
      <c r="I859" s="25">
        <v>18360</v>
      </c>
    </row>
    <row r="860" spans="1:9" x14ac:dyDescent="0.2">
      <c r="A860" s="21">
        <v>521</v>
      </c>
      <c r="B860" s="21">
        <v>841000</v>
      </c>
      <c r="C860" s="311"/>
      <c r="D860" s="21" t="s">
        <v>13</v>
      </c>
      <c r="E860" s="22"/>
      <c r="F860" s="22"/>
      <c r="G860" s="25">
        <v>9000</v>
      </c>
      <c r="H860" s="25">
        <v>4054</v>
      </c>
      <c r="I860" s="25">
        <v>9180</v>
      </c>
    </row>
    <row r="861" spans="1:9" x14ac:dyDescent="0.2">
      <c r="A861" s="21">
        <v>523</v>
      </c>
      <c r="B861" s="21">
        <v>841000</v>
      </c>
      <c r="C861" s="311"/>
      <c r="D861" s="21" t="s">
        <v>470</v>
      </c>
      <c r="E861" s="22"/>
      <c r="F861" s="22"/>
      <c r="G861" s="25">
        <v>16000</v>
      </c>
      <c r="H861" s="25">
        <v>0</v>
      </c>
      <c r="I861" s="25">
        <v>16320</v>
      </c>
    </row>
    <row r="862" spans="1:9" x14ac:dyDescent="0.2">
      <c r="A862" s="26">
        <v>540</v>
      </c>
      <c r="B862" s="26">
        <v>841000</v>
      </c>
      <c r="C862" s="311"/>
      <c r="D862" s="26" t="s">
        <v>201</v>
      </c>
      <c r="E862" s="27"/>
      <c r="F862" s="27"/>
      <c r="G862" s="25">
        <v>48000</v>
      </c>
      <c r="H862" s="25">
        <v>63740.89</v>
      </c>
      <c r="I862" s="25">
        <v>48960</v>
      </c>
    </row>
    <row r="863" spans="1:9" x14ac:dyDescent="0.2">
      <c r="A863" s="21">
        <v>550</v>
      </c>
      <c r="B863" s="21">
        <v>841000</v>
      </c>
      <c r="C863" s="311"/>
      <c r="D863" s="21" t="s">
        <v>471</v>
      </c>
      <c r="E863" s="22"/>
      <c r="F863" s="22"/>
      <c r="G863" s="25">
        <v>5000</v>
      </c>
      <c r="H863" s="25">
        <v>2998</v>
      </c>
      <c r="I863" s="25">
        <v>5100</v>
      </c>
    </row>
    <row r="864" spans="1:9" x14ac:dyDescent="0.2">
      <c r="A864" s="21">
        <v>560</v>
      </c>
      <c r="B864" s="21">
        <v>841000</v>
      </c>
      <c r="C864" s="311"/>
      <c r="D864" s="21" t="s">
        <v>200</v>
      </c>
      <c r="E864" s="22"/>
      <c r="F864" s="22"/>
      <c r="G864" s="25">
        <v>38000</v>
      </c>
      <c r="H864" s="25">
        <v>3493.5</v>
      </c>
      <c r="I864" s="25">
        <v>38760</v>
      </c>
    </row>
    <row r="865" spans="1:9" x14ac:dyDescent="0.2">
      <c r="A865" s="26">
        <v>570</v>
      </c>
      <c r="B865" s="26">
        <v>841000</v>
      </c>
      <c r="C865" s="311"/>
      <c r="D865" s="26" t="s">
        <v>472</v>
      </c>
      <c r="E865" s="27"/>
      <c r="F865" s="27"/>
      <c r="G865" s="25">
        <v>135000</v>
      </c>
      <c r="H865" s="25">
        <v>54646.04</v>
      </c>
      <c r="I865" s="25">
        <v>127440</v>
      </c>
    </row>
    <row r="866" spans="1:9" x14ac:dyDescent="0.2">
      <c r="A866" s="21">
        <v>720</v>
      </c>
      <c r="B866" s="21">
        <v>841000</v>
      </c>
      <c r="C866" s="311"/>
      <c r="D866" s="21" t="s">
        <v>125</v>
      </c>
      <c r="E866" s="22"/>
      <c r="F866" s="22"/>
      <c r="G866" s="25">
        <v>5000</v>
      </c>
      <c r="H866" s="25">
        <v>0</v>
      </c>
      <c r="I866" s="25">
        <v>5100</v>
      </c>
    </row>
    <row r="867" spans="1:9" x14ac:dyDescent="0.2">
      <c r="A867" s="21">
        <v>750</v>
      </c>
      <c r="B867" s="21">
        <v>841000</v>
      </c>
      <c r="C867" s="311"/>
      <c r="D867" s="21" t="s">
        <v>407</v>
      </c>
      <c r="E867" s="22"/>
      <c r="F867" s="22"/>
      <c r="G867" s="25">
        <v>73000</v>
      </c>
      <c r="H867" s="25">
        <v>58854.99</v>
      </c>
      <c r="I867" s="25">
        <v>74460</v>
      </c>
    </row>
    <row r="868" spans="1:9" x14ac:dyDescent="0.2">
      <c r="A868" s="21">
        <v>780</v>
      </c>
      <c r="B868" s="21">
        <v>841000</v>
      </c>
      <c r="C868" s="311"/>
      <c r="D868" s="21" t="s">
        <v>19</v>
      </c>
      <c r="E868" s="22"/>
      <c r="F868" s="22"/>
      <c r="G868" s="25">
        <v>20000</v>
      </c>
      <c r="H868" s="25">
        <v>21510</v>
      </c>
      <c r="I868" s="25">
        <v>20400</v>
      </c>
    </row>
    <row r="869" spans="1:9" x14ac:dyDescent="0.2">
      <c r="A869" s="21">
        <v>840</v>
      </c>
      <c r="B869" s="21">
        <v>841000</v>
      </c>
      <c r="C869" s="311"/>
      <c r="D869" s="47" t="s">
        <v>473</v>
      </c>
      <c r="E869" s="22"/>
      <c r="F869" s="22"/>
      <c r="G869" s="25">
        <v>33000</v>
      </c>
      <c r="H869" s="25">
        <v>147944.01</v>
      </c>
      <c r="I869" s="25">
        <v>33660</v>
      </c>
    </row>
    <row r="870" spans="1:9" x14ac:dyDescent="0.2">
      <c r="A870" s="17">
        <v>110</v>
      </c>
      <c r="B870" s="17">
        <v>841200</v>
      </c>
      <c r="C870" s="311"/>
      <c r="D870" s="17" t="s">
        <v>474</v>
      </c>
      <c r="E870" s="18">
        <v>2.12</v>
      </c>
      <c r="F870" s="19">
        <f>+I870/E870</f>
        <v>123650.94339622642</v>
      </c>
      <c r="G870" s="20">
        <v>257000</v>
      </c>
      <c r="H870" s="20">
        <v>253563.04</v>
      </c>
      <c r="I870" s="20">
        <v>262140</v>
      </c>
    </row>
    <row r="871" spans="1:9" x14ac:dyDescent="0.2">
      <c r="A871" s="44">
        <v>840</v>
      </c>
      <c r="B871" s="44">
        <v>841600</v>
      </c>
      <c r="C871" s="311"/>
      <c r="D871" s="44" t="s">
        <v>475</v>
      </c>
      <c r="E871" s="110"/>
      <c r="F871" s="90"/>
      <c r="G871" s="31">
        <v>35000</v>
      </c>
      <c r="H871" s="31">
        <v>37374</v>
      </c>
      <c r="I871" s="31">
        <v>35700</v>
      </c>
    </row>
    <row r="872" spans="1:9" ht="15" thickBot="1" x14ac:dyDescent="0.25">
      <c r="A872" s="32"/>
      <c r="B872" s="32"/>
      <c r="C872" s="312"/>
      <c r="D872" s="48" t="s">
        <v>464</v>
      </c>
      <c r="E872" s="34">
        <f>SUBTOTAL(9,E849:E871)</f>
        <v>62.885999999999996</v>
      </c>
      <c r="F872" s="35"/>
      <c r="G872" s="36">
        <f>SUBTOTAL(9,G849:G871)</f>
        <v>12437000</v>
      </c>
      <c r="H872" s="36">
        <f>SUBTOTAL(9,H849:H871)</f>
        <v>12479409.519999998</v>
      </c>
      <c r="I872" s="36">
        <f>SUBTOTAL(9,I849:I871)</f>
        <v>12533839</v>
      </c>
    </row>
    <row r="873" spans="1:9" ht="15" thickTop="1" x14ac:dyDescent="0.2">
      <c r="A873" s="71"/>
      <c r="B873" s="71"/>
      <c r="C873" s="75"/>
      <c r="D873" s="71"/>
      <c r="E873" s="71"/>
      <c r="F873" s="71"/>
      <c r="G873" s="83"/>
      <c r="H873" s="83"/>
      <c r="I873" s="83"/>
    </row>
    <row r="874" spans="1:9" ht="15" x14ac:dyDescent="0.25">
      <c r="A874" s="7"/>
      <c r="B874" s="7"/>
      <c r="C874" s="8"/>
      <c r="D874" s="9" t="s">
        <v>476</v>
      </c>
      <c r="E874" s="10"/>
      <c r="F874" s="10"/>
      <c r="G874" s="11"/>
      <c r="H874" s="11"/>
      <c r="I874" s="11"/>
    </row>
    <row r="875" spans="1:9" x14ac:dyDescent="0.2">
      <c r="A875" s="37"/>
      <c r="B875" s="37"/>
      <c r="C875" s="38"/>
      <c r="D875" s="42"/>
      <c r="E875" s="40"/>
      <c r="F875" s="40"/>
      <c r="G875" s="41"/>
      <c r="H875" s="41"/>
      <c r="I875" s="41"/>
    </row>
    <row r="876" spans="1:9" x14ac:dyDescent="0.2">
      <c r="A876" s="17">
        <v>110</v>
      </c>
      <c r="B876" s="17">
        <v>842000</v>
      </c>
      <c r="C876" s="307" t="s">
        <v>476</v>
      </c>
      <c r="D876" s="17" t="s">
        <v>477</v>
      </c>
      <c r="E876" s="18">
        <v>0</v>
      </c>
      <c r="F876" s="19">
        <v>0</v>
      </c>
      <c r="G876" s="20">
        <v>0</v>
      </c>
      <c r="H876" s="20">
        <v>0</v>
      </c>
      <c r="I876" s="20">
        <v>0</v>
      </c>
    </row>
    <row r="877" spans="1:9" x14ac:dyDescent="0.2">
      <c r="A877" s="26">
        <v>840</v>
      </c>
      <c r="B877" s="26">
        <v>842200</v>
      </c>
      <c r="C877" s="308"/>
      <c r="D877" s="26" t="s">
        <v>478</v>
      </c>
      <c r="E877" s="27"/>
      <c r="F877" s="27"/>
      <c r="G877" s="25">
        <v>300000</v>
      </c>
      <c r="H877" s="25">
        <v>496109</v>
      </c>
      <c r="I877" s="25">
        <v>283200</v>
      </c>
    </row>
    <row r="878" spans="1:9" x14ac:dyDescent="0.2">
      <c r="A878" s="26">
        <v>840</v>
      </c>
      <c r="B878" s="26">
        <v>842210</v>
      </c>
      <c r="C878" s="308"/>
      <c r="D878" s="26" t="s">
        <v>479</v>
      </c>
      <c r="E878" s="27"/>
      <c r="F878" s="27"/>
      <c r="G878" s="25">
        <v>515000</v>
      </c>
      <c r="H878" s="25">
        <v>522623</v>
      </c>
      <c r="I878" s="25">
        <v>486160</v>
      </c>
    </row>
    <row r="879" spans="1:9" x14ac:dyDescent="0.2">
      <c r="A879" s="26">
        <v>840</v>
      </c>
      <c r="B879" s="26">
        <v>842230</v>
      </c>
      <c r="C879" s="308"/>
      <c r="D879" s="26" t="s">
        <v>480</v>
      </c>
      <c r="E879" s="27"/>
      <c r="F879" s="27"/>
      <c r="G879" s="25">
        <v>220000</v>
      </c>
      <c r="H879" s="25">
        <v>200601</v>
      </c>
      <c r="I879" s="25">
        <v>207680</v>
      </c>
    </row>
    <row r="880" spans="1:9" x14ac:dyDescent="0.2">
      <c r="A880" s="44">
        <v>840</v>
      </c>
      <c r="B880" s="44">
        <v>842400</v>
      </c>
      <c r="C880" s="308"/>
      <c r="D880" s="84" t="s">
        <v>481</v>
      </c>
      <c r="E880" s="45"/>
      <c r="F880" s="45"/>
      <c r="G880" s="31">
        <v>0</v>
      </c>
      <c r="H880" s="31">
        <v>2500</v>
      </c>
      <c r="I880" s="31">
        <v>0</v>
      </c>
    </row>
    <row r="881" spans="1:9" ht="15" thickBot="1" x14ac:dyDescent="0.25">
      <c r="A881" s="32"/>
      <c r="B881" s="32"/>
      <c r="C881" s="309"/>
      <c r="D881" s="33" t="s">
        <v>476</v>
      </c>
      <c r="E881" s="34">
        <f>SUBTOTAL(9,E876:E880)</f>
        <v>0</v>
      </c>
      <c r="F881" s="35"/>
      <c r="G881" s="36">
        <f>SUBTOTAL(9,G876:G880)</f>
        <v>1035000</v>
      </c>
      <c r="H881" s="36">
        <f>SUBTOTAL(9,H876:H880)</f>
        <v>1221833</v>
      </c>
      <c r="I881" s="36">
        <f>SUBTOTAL(9,I876:I880)</f>
        <v>977040</v>
      </c>
    </row>
    <row r="882" spans="1:9" ht="15" thickTop="1" x14ac:dyDescent="0.2">
      <c r="A882" s="71"/>
      <c r="B882" s="71"/>
      <c r="C882" s="75"/>
      <c r="D882" s="71"/>
      <c r="E882" s="40"/>
      <c r="F882" s="40"/>
      <c r="G882" s="41"/>
      <c r="H882" s="41"/>
      <c r="I882" s="41"/>
    </row>
    <row r="883" spans="1:9" ht="15" x14ac:dyDescent="0.25">
      <c r="A883" s="7"/>
      <c r="B883" s="7"/>
      <c r="C883" s="8"/>
      <c r="D883" s="9" t="s">
        <v>482</v>
      </c>
      <c r="E883" s="10"/>
      <c r="F883" s="10"/>
      <c r="G883" s="11"/>
      <c r="H883" s="11"/>
      <c r="I883" s="11"/>
    </row>
    <row r="884" spans="1:9" x14ac:dyDescent="0.2">
      <c r="A884" s="37"/>
      <c r="B884" s="37"/>
      <c r="C884" s="38"/>
      <c r="D884" s="42"/>
      <c r="E884" s="40"/>
      <c r="F884" s="40"/>
      <c r="G884" s="41"/>
      <c r="H884" s="41"/>
      <c r="I884" s="41"/>
    </row>
    <row r="885" spans="1:9" x14ac:dyDescent="0.2">
      <c r="A885" s="17">
        <v>110</v>
      </c>
      <c r="B885" s="17">
        <v>843000</v>
      </c>
      <c r="C885" s="307" t="s">
        <v>482</v>
      </c>
      <c r="D885" s="17" t="s">
        <v>483</v>
      </c>
      <c r="E885" s="18">
        <v>0.5</v>
      </c>
      <c r="F885" s="19">
        <f>+I885/E885</f>
        <v>159120</v>
      </c>
      <c r="G885" s="20">
        <v>78000</v>
      </c>
      <c r="H885" s="20">
        <v>80798.53</v>
      </c>
      <c r="I885" s="20">
        <v>79560</v>
      </c>
    </row>
    <row r="886" spans="1:9" x14ac:dyDescent="0.2">
      <c r="A886" s="17">
        <v>110</v>
      </c>
      <c r="B886" s="17">
        <v>843500</v>
      </c>
      <c r="C886" s="308"/>
      <c r="D886" s="17" t="s">
        <v>484</v>
      </c>
      <c r="E886" s="18">
        <v>5.35</v>
      </c>
      <c r="F886" s="19">
        <f>+I886/E886</f>
        <v>114392.52336448598</v>
      </c>
      <c r="G886" s="20">
        <v>600000</v>
      </c>
      <c r="H886" s="20">
        <v>552706.53</v>
      </c>
      <c r="I886" s="20">
        <v>612000</v>
      </c>
    </row>
    <row r="887" spans="1:9" x14ac:dyDescent="0.2">
      <c r="A887" s="26">
        <v>725</v>
      </c>
      <c r="B887" s="26">
        <v>843500</v>
      </c>
      <c r="C887" s="308"/>
      <c r="D887" s="47" t="s">
        <v>485</v>
      </c>
      <c r="E887" s="27"/>
      <c r="F887" s="27"/>
      <c r="G887" s="25">
        <v>190000</v>
      </c>
      <c r="H887" s="25">
        <v>54011.199999999997</v>
      </c>
      <c r="I887" s="25">
        <v>179360</v>
      </c>
    </row>
    <row r="888" spans="1:9" x14ac:dyDescent="0.2">
      <c r="A888" s="26">
        <v>750</v>
      </c>
      <c r="B888" s="26">
        <v>843500</v>
      </c>
      <c r="C888" s="308"/>
      <c r="D888" s="47" t="s">
        <v>486</v>
      </c>
      <c r="E888" s="27"/>
      <c r="F888" s="27"/>
      <c r="G888" s="25">
        <v>1000000</v>
      </c>
      <c r="H888" s="25">
        <v>0</v>
      </c>
      <c r="I888" s="25">
        <v>944000</v>
      </c>
    </row>
    <row r="889" spans="1:9" x14ac:dyDescent="0.2">
      <c r="A889" s="26">
        <v>840</v>
      </c>
      <c r="B889" s="26">
        <v>843500</v>
      </c>
      <c r="C889" s="318"/>
      <c r="D889" s="26" t="s">
        <v>487</v>
      </c>
      <c r="E889" s="27"/>
      <c r="F889" s="27"/>
      <c r="G889" s="25">
        <v>200000</v>
      </c>
      <c r="H889" s="25">
        <v>88886</v>
      </c>
      <c r="I889" s="25">
        <v>188800</v>
      </c>
    </row>
    <row r="890" spans="1:9" x14ac:dyDescent="0.2">
      <c r="A890" s="17">
        <v>110</v>
      </c>
      <c r="B890" s="17">
        <v>843510</v>
      </c>
      <c r="C890" s="307" t="s">
        <v>488</v>
      </c>
      <c r="D890" s="97" t="s">
        <v>489</v>
      </c>
      <c r="E890" s="18">
        <v>3.65</v>
      </c>
      <c r="F890" s="19">
        <f>+I890/E890</f>
        <v>231945.20547945207</v>
      </c>
      <c r="G890" s="20">
        <v>830000</v>
      </c>
      <c r="H890" s="20">
        <v>812745.14</v>
      </c>
      <c r="I890" s="20">
        <v>846600</v>
      </c>
    </row>
    <row r="891" spans="1:9" x14ac:dyDescent="0.2">
      <c r="A891" s="26">
        <v>840</v>
      </c>
      <c r="B891" s="26">
        <v>843510</v>
      </c>
      <c r="C891" s="308"/>
      <c r="D891" s="26" t="s">
        <v>490</v>
      </c>
      <c r="E891" s="27"/>
      <c r="F891" s="27"/>
      <c r="G891" s="25">
        <v>390000</v>
      </c>
      <c r="H891" s="25">
        <v>312855.43</v>
      </c>
      <c r="I891" s="25">
        <v>368160</v>
      </c>
    </row>
    <row r="892" spans="1:9" x14ac:dyDescent="0.2">
      <c r="A892" s="26">
        <v>725</v>
      </c>
      <c r="B892" s="26">
        <v>843510</v>
      </c>
      <c r="C892" s="308"/>
      <c r="D892" s="26" t="s">
        <v>257</v>
      </c>
      <c r="E892" s="27"/>
      <c r="F892" s="27"/>
      <c r="G892" s="25">
        <v>225000</v>
      </c>
      <c r="H892" s="25">
        <v>252996.44</v>
      </c>
      <c r="I892" s="25">
        <v>212400</v>
      </c>
    </row>
    <row r="893" spans="1:9" x14ac:dyDescent="0.2">
      <c r="A893" s="26">
        <v>840</v>
      </c>
      <c r="B893" s="26">
        <v>843530</v>
      </c>
      <c r="C893" s="308"/>
      <c r="D893" s="26" t="s">
        <v>491</v>
      </c>
      <c r="E893" s="27"/>
      <c r="F893" s="27"/>
      <c r="G893" s="25">
        <v>350000</v>
      </c>
      <c r="H893" s="25">
        <v>376632</v>
      </c>
      <c r="I893" s="25">
        <v>330400</v>
      </c>
    </row>
    <row r="894" spans="1:9" x14ac:dyDescent="0.2">
      <c r="A894" s="26">
        <v>840</v>
      </c>
      <c r="B894" s="26">
        <v>843540</v>
      </c>
      <c r="C894" s="308"/>
      <c r="D894" s="26" t="s">
        <v>492</v>
      </c>
      <c r="E894" s="27"/>
      <c r="F894" s="27"/>
      <c r="G894" s="25">
        <v>5000</v>
      </c>
      <c r="H894" s="25">
        <v>3411</v>
      </c>
      <c r="I894" s="25">
        <v>5100</v>
      </c>
    </row>
    <row r="895" spans="1:9" x14ac:dyDescent="0.2">
      <c r="A895" s="26">
        <v>840</v>
      </c>
      <c r="B895" s="26">
        <v>843550</v>
      </c>
      <c r="C895" s="308"/>
      <c r="D895" s="26" t="s">
        <v>493</v>
      </c>
      <c r="E895" s="27"/>
      <c r="F895" s="27"/>
      <c r="G895" s="25">
        <v>175000</v>
      </c>
      <c r="H895" s="25">
        <v>205227</v>
      </c>
      <c r="I895" s="25">
        <v>165200</v>
      </c>
    </row>
    <row r="896" spans="1:9" x14ac:dyDescent="0.2">
      <c r="A896" s="26">
        <v>725</v>
      </c>
      <c r="B896" s="26">
        <v>843800</v>
      </c>
      <c r="C896" s="308"/>
      <c r="D896" s="26" t="s">
        <v>257</v>
      </c>
      <c r="E896" s="27"/>
      <c r="F896" s="27"/>
      <c r="G896" s="25">
        <v>120000</v>
      </c>
      <c r="H896" s="25">
        <v>117140.12</v>
      </c>
      <c r="I896" s="25">
        <v>113280</v>
      </c>
    </row>
    <row r="897" spans="1:9" x14ac:dyDescent="0.2">
      <c r="A897" s="26">
        <v>840</v>
      </c>
      <c r="B897" s="26">
        <v>843800</v>
      </c>
      <c r="C897" s="318"/>
      <c r="D897" s="26" t="s">
        <v>494</v>
      </c>
      <c r="E897" s="27"/>
      <c r="F897" s="27"/>
      <c r="G897" s="25">
        <v>2200000</v>
      </c>
      <c r="H897" s="25">
        <v>2235154</v>
      </c>
      <c r="I897" s="25">
        <v>2076800</v>
      </c>
    </row>
    <row r="898" spans="1:9" x14ac:dyDescent="0.2">
      <c r="A898" s="17">
        <v>110</v>
      </c>
      <c r="B898" s="17">
        <v>843810</v>
      </c>
      <c r="C898" s="307" t="s">
        <v>495</v>
      </c>
      <c r="D898" s="97" t="s">
        <v>496</v>
      </c>
      <c r="E898" s="18">
        <v>3.37</v>
      </c>
      <c r="F898" s="19">
        <f>+I898/E898</f>
        <v>196735.90504451038</v>
      </c>
      <c r="G898" s="20">
        <v>650000</v>
      </c>
      <c r="H898" s="20">
        <v>536754.42000000004</v>
      </c>
      <c r="I898" s="20">
        <v>663000</v>
      </c>
    </row>
    <row r="899" spans="1:9" x14ac:dyDescent="0.2">
      <c r="A899" s="26">
        <v>840</v>
      </c>
      <c r="B899" s="26">
        <v>843810</v>
      </c>
      <c r="C899" s="308"/>
      <c r="D899" s="26" t="s">
        <v>495</v>
      </c>
      <c r="E899" s="27"/>
      <c r="F899" s="27"/>
      <c r="G899" s="25">
        <v>40000</v>
      </c>
      <c r="H899" s="25">
        <v>55951.26</v>
      </c>
      <c r="I899" s="25">
        <v>40800</v>
      </c>
    </row>
    <row r="900" spans="1:9" x14ac:dyDescent="0.2">
      <c r="A900" s="44">
        <v>840</v>
      </c>
      <c r="B900" s="44">
        <v>843900</v>
      </c>
      <c r="C900" s="308"/>
      <c r="D900" s="44" t="s">
        <v>497</v>
      </c>
      <c r="E900" s="45"/>
      <c r="F900" s="45"/>
      <c r="G900" s="31">
        <v>7940000</v>
      </c>
      <c r="H900" s="31">
        <v>6801055</v>
      </c>
      <c r="I900" s="31">
        <v>7495360</v>
      </c>
    </row>
    <row r="901" spans="1:9" ht="15" thickBot="1" x14ac:dyDescent="0.25">
      <c r="A901" s="32"/>
      <c r="B901" s="32"/>
      <c r="C901" s="309"/>
      <c r="D901" s="33" t="s">
        <v>482</v>
      </c>
      <c r="E901" s="34">
        <f>SUBTOTAL(9,E886:E900)</f>
        <v>12.370000000000001</v>
      </c>
      <c r="F901" s="35"/>
      <c r="G901" s="36">
        <f>SUBTOTAL(9,G886:G900)</f>
        <v>14915000</v>
      </c>
      <c r="H901" s="36">
        <f>SUBTOTAL(9,H886:H900)</f>
        <v>12405525.539999999</v>
      </c>
      <c r="I901" s="36">
        <f>SUBTOTAL(9,I886:I900)</f>
        <v>14241260</v>
      </c>
    </row>
    <row r="902" spans="1:9" ht="15" thickTop="1" x14ac:dyDescent="0.2">
      <c r="A902" s="37"/>
      <c r="B902" s="37"/>
      <c r="C902" s="38"/>
      <c r="D902" s="39"/>
      <c r="E902" s="40"/>
      <c r="F902" s="40"/>
      <c r="G902" s="41"/>
      <c r="H902" s="41"/>
      <c r="I902" s="41"/>
    </row>
    <row r="903" spans="1:9" ht="15" x14ac:dyDescent="0.25">
      <c r="A903" s="7"/>
      <c r="B903" s="7"/>
      <c r="C903" s="8"/>
      <c r="D903" s="9" t="s">
        <v>498</v>
      </c>
      <c r="E903" s="10"/>
      <c r="F903" s="10"/>
      <c r="G903" s="11"/>
      <c r="H903" s="11"/>
      <c r="I903" s="11"/>
    </row>
    <row r="904" spans="1:9" x14ac:dyDescent="0.2">
      <c r="A904" s="37"/>
      <c r="B904" s="37"/>
      <c r="C904" s="38"/>
      <c r="D904" s="42"/>
      <c r="E904" s="40"/>
      <c r="F904" s="40"/>
      <c r="G904" s="41"/>
      <c r="H904" s="41"/>
      <c r="I904" s="41"/>
    </row>
    <row r="905" spans="1:9" x14ac:dyDescent="0.2">
      <c r="A905" s="26">
        <v>840</v>
      </c>
      <c r="B905" s="26">
        <v>844300</v>
      </c>
      <c r="C905" s="313" t="s">
        <v>498</v>
      </c>
      <c r="D905" s="26" t="s">
        <v>499</v>
      </c>
      <c r="E905" s="27"/>
      <c r="F905" s="27"/>
      <c r="G905" s="24">
        <v>330000</v>
      </c>
      <c r="H905" s="24">
        <v>311085</v>
      </c>
      <c r="I905" s="24">
        <v>311520</v>
      </c>
    </row>
    <row r="906" spans="1:9" x14ac:dyDescent="0.2">
      <c r="A906" s="26">
        <v>431</v>
      </c>
      <c r="B906" s="26">
        <v>844400</v>
      </c>
      <c r="C906" s="314"/>
      <c r="D906" s="26" t="s">
        <v>500</v>
      </c>
      <c r="E906" s="27"/>
      <c r="F906" s="27"/>
      <c r="G906" s="25">
        <v>18000</v>
      </c>
      <c r="H906" s="25">
        <v>23789.24</v>
      </c>
      <c r="I906" s="25">
        <v>18360</v>
      </c>
    </row>
    <row r="907" spans="1:9" x14ac:dyDescent="0.2">
      <c r="A907" s="26">
        <v>432</v>
      </c>
      <c r="B907" s="26">
        <v>844400</v>
      </c>
      <c r="C907" s="314"/>
      <c r="D907" s="26" t="s">
        <v>501</v>
      </c>
      <c r="E907" s="26"/>
      <c r="F907" s="26"/>
      <c r="G907" s="25">
        <v>5000</v>
      </c>
      <c r="H907" s="25">
        <v>0</v>
      </c>
      <c r="I907" s="25">
        <v>5100</v>
      </c>
    </row>
    <row r="908" spans="1:9" x14ac:dyDescent="0.2">
      <c r="A908" s="26">
        <v>840</v>
      </c>
      <c r="B908" s="26">
        <v>844400</v>
      </c>
      <c r="C908" s="314"/>
      <c r="D908" s="26" t="s">
        <v>502</v>
      </c>
      <c r="E908" s="27"/>
      <c r="F908" s="27"/>
      <c r="G908" s="25">
        <v>5000</v>
      </c>
      <c r="H908" s="25">
        <v>0</v>
      </c>
      <c r="I908" s="25">
        <v>5100</v>
      </c>
    </row>
    <row r="909" spans="1:9" x14ac:dyDescent="0.2">
      <c r="A909" s="26">
        <v>840</v>
      </c>
      <c r="B909" s="26">
        <v>844410</v>
      </c>
      <c r="C909" s="314"/>
      <c r="D909" s="26" t="s">
        <v>503</v>
      </c>
      <c r="E909" s="27"/>
      <c r="F909" s="27"/>
      <c r="G909" s="25">
        <v>284000</v>
      </c>
      <c r="H909" s="25">
        <v>329515</v>
      </c>
      <c r="I909" s="25">
        <v>268096</v>
      </c>
    </row>
    <row r="910" spans="1:9" x14ac:dyDescent="0.2">
      <c r="A910" s="44">
        <v>840</v>
      </c>
      <c r="B910" s="44">
        <v>844420</v>
      </c>
      <c r="C910" s="314"/>
      <c r="D910" s="44" t="s">
        <v>504</v>
      </c>
      <c r="E910" s="45"/>
      <c r="F910" s="45"/>
      <c r="G910" s="31">
        <v>235000</v>
      </c>
      <c r="H910" s="31">
        <v>221563</v>
      </c>
      <c r="I910" s="31">
        <v>221840</v>
      </c>
    </row>
    <row r="911" spans="1:9" ht="15" thickBot="1" x14ac:dyDescent="0.25">
      <c r="A911" s="32"/>
      <c r="B911" s="32"/>
      <c r="C911" s="315"/>
      <c r="D911" s="48" t="s">
        <v>498</v>
      </c>
      <c r="E911" s="34">
        <f>SUBTOTAL(9,E905:E910)</f>
        <v>0</v>
      </c>
      <c r="F911" s="35"/>
      <c r="G911" s="36">
        <f>SUBTOTAL(9,G905:G910)</f>
        <v>877000</v>
      </c>
      <c r="H911" s="36">
        <f>SUBTOTAL(9,H905:H910)</f>
        <v>885952.24</v>
      </c>
      <c r="I911" s="36">
        <f>SUBTOTAL(9,I905:I910)</f>
        <v>830016</v>
      </c>
    </row>
    <row r="912" spans="1:9" ht="15" thickTop="1" x14ac:dyDescent="0.2">
      <c r="A912" s="111"/>
      <c r="B912" s="111"/>
      <c r="C912" s="112"/>
      <c r="D912" s="111"/>
      <c r="E912" s="113"/>
      <c r="F912" s="113"/>
      <c r="G912" s="73"/>
      <c r="H912" s="73"/>
      <c r="I912" s="73"/>
    </row>
    <row r="913" spans="1:9" ht="15" x14ac:dyDescent="0.25">
      <c r="A913" s="114"/>
      <c r="B913" s="114"/>
      <c r="C913" s="115"/>
      <c r="D913" s="9" t="s">
        <v>505</v>
      </c>
      <c r="E913" s="116"/>
      <c r="F913" s="116"/>
      <c r="G913" s="117"/>
      <c r="H913" s="117"/>
      <c r="I913" s="117"/>
    </row>
    <row r="914" spans="1:9" x14ac:dyDescent="0.2">
      <c r="A914" s="111"/>
      <c r="B914" s="111"/>
      <c r="C914" s="112"/>
      <c r="D914" s="111"/>
      <c r="E914" s="113"/>
      <c r="F914" s="113"/>
      <c r="G914" s="73"/>
      <c r="H914" s="73"/>
      <c r="I914" s="73"/>
    </row>
    <row r="915" spans="1:9" x14ac:dyDescent="0.2">
      <c r="A915" s="17">
        <v>110</v>
      </c>
      <c r="B915" s="17">
        <v>844500</v>
      </c>
      <c r="C915" s="307" t="s">
        <v>505</v>
      </c>
      <c r="D915" s="17" t="s">
        <v>506</v>
      </c>
      <c r="E915" s="18">
        <v>0.5</v>
      </c>
      <c r="F915" s="19">
        <f>+I915/E915</f>
        <v>140760</v>
      </c>
      <c r="G915" s="20">
        <v>69000</v>
      </c>
      <c r="H915" s="20">
        <v>4449.87</v>
      </c>
      <c r="I915" s="20">
        <v>70380</v>
      </c>
    </row>
    <row r="916" spans="1:9" x14ac:dyDescent="0.2">
      <c r="A916" s="26">
        <v>420</v>
      </c>
      <c r="B916" s="26">
        <v>844500</v>
      </c>
      <c r="C916" s="308"/>
      <c r="D916" s="26" t="s">
        <v>507</v>
      </c>
      <c r="E916" s="27"/>
      <c r="F916" s="27"/>
      <c r="G916" s="25">
        <v>5000</v>
      </c>
      <c r="H916" s="25">
        <v>377.93</v>
      </c>
      <c r="I916" s="25">
        <v>5100</v>
      </c>
    </row>
    <row r="917" spans="1:9" x14ac:dyDescent="0.2">
      <c r="A917" s="26">
        <v>431</v>
      </c>
      <c r="B917" s="26">
        <v>844500</v>
      </c>
      <c r="C917" s="308"/>
      <c r="D917" s="26" t="s">
        <v>508</v>
      </c>
      <c r="E917" s="27"/>
      <c r="F917" s="27"/>
      <c r="G917" s="25">
        <v>20000</v>
      </c>
      <c r="H917" s="25">
        <v>0</v>
      </c>
      <c r="I917" s="25">
        <v>20400</v>
      </c>
    </row>
    <row r="918" spans="1:9" x14ac:dyDescent="0.2">
      <c r="A918" s="26">
        <v>432</v>
      </c>
      <c r="B918" s="26">
        <v>844500</v>
      </c>
      <c r="C918" s="308"/>
      <c r="D918" s="26" t="s">
        <v>509</v>
      </c>
      <c r="E918" s="27"/>
      <c r="F918" s="27"/>
      <c r="G918" s="25">
        <v>6000</v>
      </c>
      <c r="H918" s="25">
        <v>349.44</v>
      </c>
      <c r="I918" s="25">
        <v>6120</v>
      </c>
    </row>
    <row r="919" spans="1:9" x14ac:dyDescent="0.2">
      <c r="A919" s="26">
        <v>433</v>
      </c>
      <c r="B919" s="26">
        <v>844500</v>
      </c>
      <c r="C919" s="308"/>
      <c r="D919" s="26" t="s">
        <v>510</v>
      </c>
      <c r="E919" s="27"/>
      <c r="F919" s="27"/>
      <c r="G919" s="25">
        <v>3000</v>
      </c>
      <c r="H919" s="25">
        <v>0</v>
      </c>
      <c r="I919" s="25">
        <v>3060</v>
      </c>
    </row>
    <row r="920" spans="1:9" x14ac:dyDescent="0.2">
      <c r="A920" s="26">
        <v>434</v>
      </c>
      <c r="B920" s="26">
        <v>844500</v>
      </c>
      <c r="C920" s="308"/>
      <c r="D920" s="26" t="s">
        <v>511</v>
      </c>
      <c r="E920" s="27"/>
      <c r="F920" s="27"/>
      <c r="G920" s="25">
        <v>24000</v>
      </c>
      <c r="H920" s="25">
        <v>0</v>
      </c>
      <c r="I920" s="25">
        <v>24480</v>
      </c>
    </row>
    <row r="921" spans="1:9" x14ac:dyDescent="0.2">
      <c r="A921" s="26">
        <v>450</v>
      </c>
      <c r="B921" s="26">
        <v>844500</v>
      </c>
      <c r="C921" s="308"/>
      <c r="D921" s="21" t="s">
        <v>512</v>
      </c>
      <c r="E921" s="27"/>
      <c r="F921" s="27"/>
      <c r="G921" s="25">
        <v>2000</v>
      </c>
      <c r="H921" s="25">
        <v>0</v>
      </c>
      <c r="I921" s="25">
        <v>2040</v>
      </c>
    </row>
    <row r="922" spans="1:9" x14ac:dyDescent="0.2">
      <c r="A922" s="26">
        <v>470</v>
      </c>
      <c r="B922" s="26">
        <v>844500</v>
      </c>
      <c r="C922" s="308"/>
      <c r="D922" s="21" t="s">
        <v>513</v>
      </c>
      <c r="E922" s="27"/>
      <c r="F922" s="27"/>
      <c r="G922" s="25">
        <v>3000</v>
      </c>
      <c r="H922" s="25">
        <v>0</v>
      </c>
      <c r="I922" s="25">
        <v>3060</v>
      </c>
    </row>
    <row r="923" spans="1:9" x14ac:dyDescent="0.2">
      <c r="A923" s="26">
        <v>540</v>
      </c>
      <c r="B923" s="26">
        <v>844500</v>
      </c>
      <c r="C923" s="308"/>
      <c r="D923" s="26" t="s">
        <v>514</v>
      </c>
      <c r="E923" s="27"/>
      <c r="F923" s="27"/>
      <c r="G923" s="25">
        <v>4000</v>
      </c>
      <c r="H923" s="25">
        <v>0</v>
      </c>
      <c r="I923" s="25">
        <v>4080</v>
      </c>
    </row>
    <row r="924" spans="1:9" x14ac:dyDescent="0.2">
      <c r="A924" s="26">
        <v>710</v>
      </c>
      <c r="B924" s="26">
        <v>844500</v>
      </c>
      <c r="C924" s="308"/>
      <c r="D924" s="26" t="s">
        <v>515</v>
      </c>
      <c r="E924" s="27"/>
      <c r="F924" s="27"/>
      <c r="G924" s="25">
        <v>70000</v>
      </c>
      <c r="H924" s="25">
        <v>51037</v>
      </c>
      <c r="I924" s="25">
        <v>71400</v>
      </c>
    </row>
    <row r="925" spans="1:9" x14ac:dyDescent="0.2">
      <c r="A925" s="26">
        <v>720</v>
      </c>
      <c r="B925" s="26">
        <v>844500</v>
      </c>
      <c r="C925" s="308"/>
      <c r="D925" s="47" t="s">
        <v>516</v>
      </c>
      <c r="E925" s="27"/>
      <c r="F925" s="27"/>
      <c r="G925" s="25">
        <v>0</v>
      </c>
      <c r="H925" s="25">
        <v>80974.5</v>
      </c>
      <c r="I925" s="25">
        <v>0</v>
      </c>
    </row>
    <row r="926" spans="1:9" x14ac:dyDescent="0.2">
      <c r="A926" s="26">
        <v>780</v>
      </c>
      <c r="B926" s="26">
        <v>844500</v>
      </c>
      <c r="C926" s="308"/>
      <c r="D926" s="26" t="s">
        <v>517</v>
      </c>
      <c r="E926" s="27"/>
      <c r="F926" s="27"/>
      <c r="G926" s="25">
        <v>5000</v>
      </c>
      <c r="H926" s="25">
        <v>0</v>
      </c>
      <c r="I926" s="25">
        <v>5100</v>
      </c>
    </row>
    <row r="927" spans="1:9" x14ac:dyDescent="0.2">
      <c r="A927" s="44">
        <v>840</v>
      </c>
      <c r="B927" s="44">
        <v>844500</v>
      </c>
      <c r="C927" s="308"/>
      <c r="D927" s="44" t="s">
        <v>518</v>
      </c>
      <c r="E927" s="45"/>
      <c r="F927" s="45"/>
      <c r="G927" s="31">
        <v>925000</v>
      </c>
      <c r="H927" s="31">
        <v>861286</v>
      </c>
      <c r="I927" s="31">
        <v>873200</v>
      </c>
    </row>
    <row r="928" spans="1:9" ht="15" thickBot="1" x14ac:dyDescent="0.25">
      <c r="A928" s="32"/>
      <c r="B928" s="32"/>
      <c r="C928" s="309"/>
      <c r="D928" s="48" t="s">
        <v>498</v>
      </c>
      <c r="E928" s="34">
        <f>SUBTOTAL(9,E920:E927)</f>
        <v>0</v>
      </c>
      <c r="F928" s="35"/>
      <c r="G928" s="36">
        <f>SUBTOTAL(9,G915:G927)</f>
        <v>1136000</v>
      </c>
      <c r="H928" s="36">
        <f>SUBTOTAL(9,H915:H927)</f>
        <v>998474.74</v>
      </c>
      <c r="I928" s="36">
        <f>SUBTOTAL(9,I915:I927)</f>
        <v>1088420</v>
      </c>
    </row>
    <row r="929" spans="1:9" ht="15" thickTop="1" x14ac:dyDescent="0.2">
      <c r="A929" s="37"/>
      <c r="B929" s="37"/>
      <c r="C929" s="38"/>
      <c r="D929" s="39"/>
      <c r="E929" s="40"/>
      <c r="F929" s="40"/>
      <c r="G929" s="41"/>
      <c r="H929" s="41"/>
      <c r="I929" s="41"/>
    </row>
    <row r="930" spans="1:9" ht="15" x14ac:dyDescent="0.25">
      <c r="A930" s="7"/>
      <c r="B930" s="7"/>
      <c r="C930" s="8"/>
      <c r="D930" s="9" t="s">
        <v>519</v>
      </c>
      <c r="E930" s="10"/>
      <c r="F930" s="10"/>
      <c r="G930" s="11"/>
      <c r="H930" s="11"/>
      <c r="I930" s="11"/>
    </row>
    <row r="931" spans="1:9" x14ac:dyDescent="0.2">
      <c r="A931" s="37"/>
      <c r="B931" s="37"/>
      <c r="C931" s="38"/>
      <c r="D931" s="42"/>
      <c r="E931" s="40"/>
      <c r="F931" s="40"/>
      <c r="G931" s="41"/>
      <c r="H931" s="41"/>
      <c r="I931" s="41"/>
    </row>
    <row r="932" spans="1:9" x14ac:dyDescent="0.2">
      <c r="A932" s="17">
        <v>110</v>
      </c>
      <c r="B932" s="17">
        <v>845100</v>
      </c>
      <c r="C932" s="307" t="s">
        <v>519</v>
      </c>
      <c r="D932" s="17" t="s">
        <v>520</v>
      </c>
      <c r="E932" s="18">
        <v>5.4999999999999991</v>
      </c>
      <c r="F932" s="19">
        <f>+I932/E932</f>
        <v>188050.90909090912</v>
      </c>
      <c r="G932" s="20">
        <v>1014000</v>
      </c>
      <c r="H932" s="20">
        <v>992185.59</v>
      </c>
      <c r="I932" s="20">
        <v>1034280</v>
      </c>
    </row>
    <row r="933" spans="1:9" x14ac:dyDescent="0.2">
      <c r="A933" s="17">
        <v>310</v>
      </c>
      <c r="B933" s="17">
        <v>845100</v>
      </c>
      <c r="C933" s="308"/>
      <c r="D933" s="17" t="s">
        <v>521</v>
      </c>
      <c r="E933" s="18">
        <v>0.17499999999999999</v>
      </c>
      <c r="F933" s="19">
        <f>+I933/E933</f>
        <v>268114.28571428574</v>
      </c>
      <c r="G933" s="20">
        <v>46000</v>
      </c>
      <c r="H933" s="20">
        <v>33445.949999999997</v>
      </c>
      <c r="I933" s="20">
        <v>46920</v>
      </c>
    </row>
    <row r="934" spans="1:9" x14ac:dyDescent="0.2">
      <c r="A934" s="26">
        <v>840</v>
      </c>
      <c r="B934" s="26">
        <v>845100</v>
      </c>
      <c r="C934" s="308"/>
      <c r="D934" s="26" t="s">
        <v>522</v>
      </c>
      <c r="E934" s="27"/>
      <c r="F934" s="27"/>
      <c r="G934" s="25">
        <v>6247000</v>
      </c>
      <c r="H934" s="25">
        <v>6490546</v>
      </c>
      <c r="I934" s="25">
        <f>5897168-1000000</f>
        <v>4897168</v>
      </c>
    </row>
    <row r="935" spans="1:9" x14ac:dyDescent="0.2">
      <c r="A935" s="26">
        <v>840</v>
      </c>
      <c r="B935" s="26">
        <v>845110</v>
      </c>
      <c r="C935" s="308"/>
      <c r="D935" s="26" t="s">
        <v>523</v>
      </c>
      <c r="E935" s="27"/>
      <c r="F935" s="27"/>
      <c r="G935" s="25">
        <v>160000</v>
      </c>
      <c r="H935" s="25">
        <v>159600</v>
      </c>
      <c r="I935" s="25">
        <v>151040</v>
      </c>
    </row>
    <row r="936" spans="1:9" x14ac:dyDescent="0.2">
      <c r="A936" s="26">
        <v>840</v>
      </c>
      <c r="B936" s="26">
        <v>845120</v>
      </c>
      <c r="C936" s="308"/>
      <c r="D936" s="26" t="s">
        <v>524</v>
      </c>
      <c r="E936" s="27"/>
      <c r="F936" s="27"/>
      <c r="G936" s="25">
        <v>103000</v>
      </c>
      <c r="H936" s="25">
        <v>110066</v>
      </c>
      <c r="I936" s="25">
        <v>97232</v>
      </c>
    </row>
    <row r="937" spans="1:9" x14ac:dyDescent="0.2">
      <c r="A937" s="26">
        <v>840</v>
      </c>
      <c r="B937" s="26">
        <v>845130</v>
      </c>
      <c r="C937" s="308"/>
      <c r="D937" s="26" t="s">
        <v>525</v>
      </c>
      <c r="E937" s="27"/>
      <c r="F937" s="27"/>
      <c r="G937" s="25">
        <v>10000</v>
      </c>
      <c r="H937" s="25">
        <v>10006</v>
      </c>
      <c r="I937" s="25">
        <v>10200</v>
      </c>
    </row>
    <row r="938" spans="1:9" x14ac:dyDescent="0.2">
      <c r="A938" s="26">
        <v>840</v>
      </c>
      <c r="B938" s="26">
        <v>845140</v>
      </c>
      <c r="C938" s="308"/>
      <c r="D938" s="26" t="s">
        <v>526</v>
      </c>
      <c r="E938" s="27"/>
      <c r="F938" s="27"/>
      <c r="G938" s="25">
        <v>15000</v>
      </c>
      <c r="H938" s="25">
        <v>198973</v>
      </c>
      <c r="I938" s="25">
        <v>15300</v>
      </c>
    </row>
    <row r="939" spans="1:9" x14ac:dyDescent="0.2">
      <c r="A939" s="26">
        <v>840</v>
      </c>
      <c r="B939" s="26">
        <v>845200</v>
      </c>
      <c r="C939" s="318"/>
      <c r="D939" s="26" t="s">
        <v>527</v>
      </c>
      <c r="E939" s="27"/>
      <c r="F939" s="27"/>
      <c r="G939" s="25">
        <v>12000</v>
      </c>
      <c r="H939" s="25">
        <v>9504</v>
      </c>
      <c r="I939" s="25">
        <v>12240</v>
      </c>
    </row>
    <row r="940" spans="1:9" x14ac:dyDescent="0.2">
      <c r="A940" s="17">
        <v>110</v>
      </c>
      <c r="B940" s="17">
        <v>845210</v>
      </c>
      <c r="C940" s="307" t="s">
        <v>528</v>
      </c>
      <c r="D940" s="97" t="s">
        <v>529</v>
      </c>
      <c r="E940" s="18">
        <v>0.92</v>
      </c>
      <c r="F940" s="19">
        <f>+I940/E940</f>
        <v>310434.78260869562</v>
      </c>
      <c r="G940" s="20">
        <v>280000</v>
      </c>
      <c r="H940" s="20">
        <v>290445.82</v>
      </c>
      <c r="I940" s="20">
        <v>285600</v>
      </c>
    </row>
    <row r="941" spans="1:9" x14ac:dyDescent="0.2">
      <c r="A941" s="26">
        <v>710</v>
      </c>
      <c r="B941" s="26">
        <v>845210</v>
      </c>
      <c r="C941" s="308"/>
      <c r="D941" t="s">
        <v>530</v>
      </c>
      <c r="E941" s="27"/>
      <c r="F941" s="27"/>
      <c r="G941" s="25">
        <v>0</v>
      </c>
      <c r="H941" s="25">
        <v>29238.3</v>
      </c>
      <c r="I941" s="25">
        <v>0</v>
      </c>
    </row>
    <row r="942" spans="1:9" x14ac:dyDescent="0.2">
      <c r="A942" s="26">
        <v>725</v>
      </c>
      <c r="B942" s="26">
        <v>845210</v>
      </c>
      <c r="C942" s="308"/>
      <c r="D942" s="26" t="s">
        <v>257</v>
      </c>
      <c r="E942" s="27"/>
      <c r="F942" s="27"/>
      <c r="G942" s="25">
        <v>40000</v>
      </c>
      <c r="H942" s="25">
        <v>41921</v>
      </c>
      <c r="I942" s="25">
        <v>40800</v>
      </c>
    </row>
    <row r="943" spans="1:9" x14ac:dyDescent="0.2">
      <c r="A943" s="26">
        <v>840</v>
      </c>
      <c r="B943" s="26">
        <v>845210</v>
      </c>
      <c r="C943" s="308"/>
      <c r="D943" s="26" t="s">
        <v>531</v>
      </c>
      <c r="E943" s="27"/>
      <c r="F943" s="27"/>
      <c r="G943" s="25">
        <v>40000</v>
      </c>
      <c r="H943" s="25">
        <v>122966.77</v>
      </c>
      <c r="I943" s="25">
        <v>40800</v>
      </c>
    </row>
    <row r="944" spans="1:9" x14ac:dyDescent="0.2">
      <c r="A944" s="26">
        <v>840</v>
      </c>
      <c r="B944" s="26">
        <v>845220</v>
      </c>
      <c r="C944" s="308"/>
      <c r="D944" s="26" t="s">
        <v>532</v>
      </c>
      <c r="E944" s="27"/>
      <c r="F944" s="27"/>
      <c r="G944" s="25">
        <v>1000</v>
      </c>
      <c r="H944" s="25">
        <v>59070</v>
      </c>
      <c r="I944" s="25">
        <v>1020</v>
      </c>
    </row>
    <row r="945" spans="1:9" x14ac:dyDescent="0.2">
      <c r="A945" s="26">
        <v>840</v>
      </c>
      <c r="B945" s="26">
        <v>845300</v>
      </c>
      <c r="C945" s="308"/>
      <c r="D945" s="26" t="s">
        <v>533</v>
      </c>
      <c r="E945" s="27"/>
      <c r="F945" s="27"/>
      <c r="G945" s="25">
        <v>100000</v>
      </c>
      <c r="H945" s="25">
        <v>9977</v>
      </c>
      <c r="I945" s="25">
        <v>102000</v>
      </c>
    </row>
    <row r="946" spans="1:9" x14ac:dyDescent="0.2">
      <c r="A946" s="26">
        <v>840</v>
      </c>
      <c r="B946" s="26">
        <v>845310</v>
      </c>
      <c r="C946" s="308"/>
      <c r="D946" s="26" t="s">
        <v>534</v>
      </c>
      <c r="E946" s="27"/>
      <c r="F946" s="27"/>
      <c r="G946" s="25">
        <v>60000</v>
      </c>
      <c r="H946" s="25">
        <v>69685</v>
      </c>
      <c r="I946" s="25">
        <v>61200</v>
      </c>
    </row>
    <row r="947" spans="1:9" x14ac:dyDescent="0.2">
      <c r="A947" s="44">
        <v>840</v>
      </c>
      <c r="B947" s="44">
        <v>845330</v>
      </c>
      <c r="C947" s="308"/>
      <c r="D947" s="44" t="s">
        <v>535</v>
      </c>
      <c r="E947" s="45"/>
      <c r="F947" s="45"/>
      <c r="G947" s="31">
        <v>301000</v>
      </c>
      <c r="H947" s="31">
        <v>278008</v>
      </c>
      <c r="I947" s="31">
        <v>284144</v>
      </c>
    </row>
    <row r="948" spans="1:9" ht="15" thickBot="1" x14ac:dyDescent="0.25">
      <c r="A948" s="32"/>
      <c r="B948" s="32"/>
      <c r="C948" s="309"/>
      <c r="D948" s="48" t="s">
        <v>519</v>
      </c>
      <c r="E948" s="34">
        <f>SUBTOTAL(9,E932:E947)</f>
        <v>6.5949999999999989</v>
      </c>
      <c r="F948" s="35"/>
      <c r="G948" s="36">
        <f>SUBTOTAL(9,G932:G947)</f>
        <v>8429000</v>
      </c>
      <c r="H948" s="36">
        <f>SUBTOTAL(9,H932:H947)</f>
        <v>8905638.4299999997</v>
      </c>
      <c r="I948" s="36">
        <f>SUBTOTAL(9,I932:I947)</f>
        <v>7079944</v>
      </c>
    </row>
    <row r="949" spans="1:9" ht="15" thickTop="1" x14ac:dyDescent="0.2">
      <c r="A949" s="37"/>
      <c r="B949" s="37"/>
      <c r="C949" s="38"/>
      <c r="D949" s="39"/>
      <c r="E949" s="40"/>
      <c r="F949" s="40"/>
      <c r="G949" s="41"/>
      <c r="H949" s="41"/>
      <c r="I949" s="41"/>
    </row>
    <row r="950" spans="1:9" ht="15" x14ac:dyDescent="0.25">
      <c r="A950" s="7"/>
      <c r="B950" s="7"/>
      <c r="C950" s="8"/>
      <c r="D950" s="9" t="s">
        <v>536</v>
      </c>
      <c r="E950" s="10"/>
      <c r="F950" s="10"/>
      <c r="G950" s="11"/>
      <c r="H950" s="11"/>
      <c r="I950" s="11"/>
    </row>
    <row r="951" spans="1:9" x14ac:dyDescent="0.2">
      <c r="A951" s="37"/>
      <c r="B951" s="37"/>
      <c r="C951" s="38"/>
      <c r="D951" s="42"/>
      <c r="E951" s="40"/>
      <c r="F951" s="40"/>
      <c r="G951" s="41"/>
      <c r="H951" s="41"/>
      <c r="I951" s="41"/>
    </row>
    <row r="952" spans="1:9" x14ac:dyDescent="0.2">
      <c r="A952" s="17">
        <v>110</v>
      </c>
      <c r="B952" s="17">
        <v>845400</v>
      </c>
      <c r="C952" s="307" t="s">
        <v>536</v>
      </c>
      <c r="D952" s="17" t="s">
        <v>537</v>
      </c>
      <c r="E952" s="18">
        <v>11.280000000000001</v>
      </c>
      <c r="F952" s="19">
        <f>+I952/E952</f>
        <v>168010.63829787233</v>
      </c>
      <c r="G952" s="20">
        <v>1858000</v>
      </c>
      <c r="H952" s="20">
        <v>1869000.01</v>
      </c>
      <c r="I952" s="20">
        <v>1895160</v>
      </c>
    </row>
    <row r="953" spans="1:9" x14ac:dyDescent="0.2">
      <c r="A953" s="21">
        <v>420</v>
      </c>
      <c r="B953" s="21">
        <v>845400</v>
      </c>
      <c r="C953" s="308"/>
      <c r="D953" s="21" t="s">
        <v>63</v>
      </c>
      <c r="E953" s="22"/>
      <c r="F953" s="22"/>
      <c r="G953" s="25">
        <v>35000</v>
      </c>
      <c r="H953" s="25">
        <v>22198.83</v>
      </c>
      <c r="I953" s="25">
        <v>35700</v>
      </c>
    </row>
    <row r="954" spans="1:9" x14ac:dyDescent="0.2">
      <c r="A954" s="26">
        <v>431</v>
      </c>
      <c r="B954" s="26">
        <v>845400</v>
      </c>
      <c r="C954" s="308"/>
      <c r="D954" s="26" t="s">
        <v>538</v>
      </c>
      <c r="E954" s="27"/>
      <c r="F954" s="27"/>
      <c r="G954" s="25">
        <v>50000</v>
      </c>
      <c r="H954" s="25">
        <v>47120.11</v>
      </c>
      <c r="I954" s="25">
        <v>51000</v>
      </c>
    </row>
    <row r="955" spans="1:9" x14ac:dyDescent="0.2">
      <c r="A955" s="26">
        <v>432</v>
      </c>
      <c r="B955" s="26">
        <v>845400</v>
      </c>
      <c r="C955" s="308"/>
      <c r="D955" s="26" t="s">
        <v>539</v>
      </c>
      <c r="E955" s="27"/>
      <c r="F955" s="27"/>
      <c r="G955" s="25">
        <v>10000</v>
      </c>
      <c r="H955" s="25">
        <v>90149.9</v>
      </c>
      <c r="I955" s="25">
        <v>10200</v>
      </c>
    </row>
    <row r="956" spans="1:9" x14ac:dyDescent="0.2">
      <c r="A956" s="26">
        <v>433</v>
      </c>
      <c r="B956" s="26">
        <v>845400</v>
      </c>
      <c r="C956" s="308"/>
      <c r="D956" s="26" t="s">
        <v>27</v>
      </c>
      <c r="E956" s="27"/>
      <c r="F956" s="27"/>
      <c r="G956" s="25">
        <v>10000</v>
      </c>
      <c r="H956" s="25">
        <v>11280</v>
      </c>
      <c r="I956" s="25">
        <v>10200</v>
      </c>
    </row>
    <row r="957" spans="1:9" x14ac:dyDescent="0.2">
      <c r="A957" s="26">
        <v>434</v>
      </c>
      <c r="B957" s="26">
        <v>845400</v>
      </c>
      <c r="C957" s="308"/>
      <c r="D957" s="26" t="s">
        <v>283</v>
      </c>
      <c r="E957" s="27"/>
      <c r="F957" s="27"/>
      <c r="G957" s="25">
        <v>77000</v>
      </c>
      <c r="H957" s="25">
        <v>77345</v>
      </c>
      <c r="I957" s="25">
        <v>78540</v>
      </c>
    </row>
    <row r="958" spans="1:9" x14ac:dyDescent="0.2">
      <c r="A958" s="26">
        <v>470</v>
      </c>
      <c r="B958" s="26">
        <v>845400</v>
      </c>
      <c r="C958" s="308"/>
      <c r="D958" s="26" t="s">
        <v>200</v>
      </c>
      <c r="E958" s="27"/>
      <c r="F958" s="27"/>
      <c r="G958" s="25">
        <v>5000</v>
      </c>
      <c r="H958" s="25">
        <v>0</v>
      </c>
      <c r="I958" s="25">
        <v>5100</v>
      </c>
    </row>
    <row r="959" spans="1:9" x14ac:dyDescent="0.2">
      <c r="A959" s="26">
        <v>480</v>
      </c>
      <c r="B959" s="26">
        <v>845400</v>
      </c>
      <c r="C959" s="308"/>
      <c r="D959" s="47" t="s">
        <v>28</v>
      </c>
      <c r="E959" s="27"/>
      <c r="F959" s="27"/>
      <c r="G959" s="25">
        <v>0</v>
      </c>
      <c r="H959" s="25">
        <v>994.44</v>
      </c>
      <c r="I959" s="25">
        <v>0</v>
      </c>
    </row>
    <row r="960" spans="1:9" x14ac:dyDescent="0.2">
      <c r="A960" s="26">
        <v>540</v>
      </c>
      <c r="B960" s="26">
        <v>845400</v>
      </c>
      <c r="C960" s="308"/>
      <c r="D960" s="26" t="s">
        <v>540</v>
      </c>
      <c r="E960" s="27"/>
      <c r="F960" s="27"/>
      <c r="G960" s="25">
        <v>4000</v>
      </c>
      <c r="H960" s="25">
        <v>4744.7299999999996</v>
      </c>
      <c r="I960" s="25">
        <v>4080</v>
      </c>
    </row>
    <row r="961" spans="1:9" x14ac:dyDescent="0.2">
      <c r="A961" s="21">
        <v>720</v>
      </c>
      <c r="B961" s="21">
        <v>845400</v>
      </c>
      <c r="C961" s="308"/>
      <c r="D961" s="21" t="s">
        <v>541</v>
      </c>
      <c r="E961" s="22"/>
      <c r="F961" s="22"/>
      <c r="G961" s="25">
        <v>1000</v>
      </c>
      <c r="H961" s="25">
        <v>1291</v>
      </c>
      <c r="I961" s="25">
        <v>1020</v>
      </c>
    </row>
    <row r="962" spans="1:9" x14ac:dyDescent="0.2">
      <c r="A962" s="26">
        <v>725</v>
      </c>
      <c r="B962" s="26">
        <v>845400</v>
      </c>
      <c r="C962" s="308"/>
      <c r="D962" s="26" t="s">
        <v>257</v>
      </c>
      <c r="E962" s="27"/>
      <c r="F962" s="27"/>
      <c r="G962" s="25">
        <v>100000</v>
      </c>
      <c r="H962" s="25">
        <v>105329.5</v>
      </c>
      <c r="I962" s="25">
        <v>102000</v>
      </c>
    </row>
    <row r="963" spans="1:9" x14ac:dyDescent="0.2">
      <c r="A963" s="21">
        <v>780</v>
      </c>
      <c r="B963" s="21">
        <v>845400</v>
      </c>
      <c r="C963" s="308"/>
      <c r="D963" s="21" t="s">
        <v>258</v>
      </c>
      <c r="E963" s="22"/>
      <c r="F963" s="22"/>
      <c r="G963" s="25">
        <v>8000</v>
      </c>
      <c r="H963" s="25">
        <v>13561</v>
      </c>
      <c r="I963" s="25">
        <v>8160</v>
      </c>
    </row>
    <row r="964" spans="1:9" x14ac:dyDescent="0.2">
      <c r="A964" s="28">
        <v>980</v>
      </c>
      <c r="B964" s="28">
        <v>845400</v>
      </c>
      <c r="C964" s="308"/>
      <c r="D964" s="28" t="s">
        <v>542</v>
      </c>
      <c r="E964" s="29"/>
      <c r="F964" s="29"/>
      <c r="G964" s="31">
        <v>186000</v>
      </c>
      <c r="H964" s="31">
        <v>155708</v>
      </c>
      <c r="I964" s="31">
        <v>175584</v>
      </c>
    </row>
    <row r="965" spans="1:9" ht="15" thickBot="1" x14ac:dyDescent="0.25">
      <c r="A965" s="32"/>
      <c r="B965" s="32"/>
      <c r="C965" s="309"/>
      <c r="D965" s="48" t="s">
        <v>536</v>
      </c>
      <c r="E965" s="34">
        <f>SUBTOTAL(9,E952:E964)</f>
        <v>11.280000000000001</v>
      </c>
      <c r="F965" s="35"/>
      <c r="G965" s="36">
        <f>SUBTOTAL(9,G952:G964)</f>
        <v>2344000</v>
      </c>
      <c r="H965" s="36">
        <f>SUBTOTAL(9,H952:H964)</f>
        <v>2398722.52</v>
      </c>
      <c r="I965" s="36">
        <f>SUBTOTAL(9,I952:I964)</f>
        <v>2376744</v>
      </c>
    </row>
    <row r="966" spans="1:9" ht="15" thickTop="1" x14ac:dyDescent="0.2">
      <c r="A966" s="37"/>
      <c r="B966" s="37"/>
      <c r="C966" s="38"/>
      <c r="D966" s="39"/>
      <c r="E966" s="40"/>
      <c r="F966" s="40"/>
      <c r="G966" s="41"/>
      <c r="H966" s="41"/>
      <c r="I966" s="41"/>
    </row>
    <row r="967" spans="1:9" ht="15" x14ac:dyDescent="0.25">
      <c r="A967" s="7"/>
      <c r="B967" s="7"/>
      <c r="C967" s="8"/>
      <c r="D967" s="9" t="s">
        <v>543</v>
      </c>
      <c r="E967" s="10"/>
      <c r="F967" s="10"/>
      <c r="G967" s="11"/>
      <c r="H967" s="11"/>
      <c r="I967" s="11"/>
    </row>
    <row r="968" spans="1:9" x14ac:dyDescent="0.2">
      <c r="A968" s="37"/>
      <c r="B968" s="37"/>
      <c r="C968" s="38"/>
      <c r="D968" s="42"/>
      <c r="E968" s="40"/>
      <c r="F968" s="40"/>
      <c r="G968" s="41"/>
      <c r="H968" s="41"/>
      <c r="I968" s="41"/>
    </row>
    <row r="969" spans="1:9" x14ac:dyDescent="0.2">
      <c r="A969" s="17">
        <v>110</v>
      </c>
      <c r="B969" s="17">
        <v>846300</v>
      </c>
      <c r="C969" s="307" t="s">
        <v>543</v>
      </c>
      <c r="D969" s="17" t="s">
        <v>544</v>
      </c>
      <c r="E969" s="18">
        <v>2</v>
      </c>
      <c r="F969" s="19">
        <f>+I969/E969</f>
        <v>183600</v>
      </c>
      <c r="G969" s="20">
        <v>360000</v>
      </c>
      <c r="H969" s="20">
        <v>369112.77</v>
      </c>
      <c r="I969" s="20">
        <v>367200</v>
      </c>
    </row>
    <row r="970" spans="1:9" x14ac:dyDescent="0.2">
      <c r="A970" s="26">
        <v>840</v>
      </c>
      <c r="B970" s="26">
        <v>846300</v>
      </c>
      <c r="C970" s="319"/>
      <c r="D970" t="s">
        <v>545</v>
      </c>
      <c r="E970" s="27"/>
      <c r="F970" s="27"/>
      <c r="G970" s="25">
        <v>0</v>
      </c>
      <c r="H970" s="25">
        <v>4555</v>
      </c>
      <c r="I970" s="25">
        <v>0</v>
      </c>
    </row>
    <row r="971" spans="1:9" x14ac:dyDescent="0.2">
      <c r="A971" s="26">
        <v>840</v>
      </c>
      <c r="B971" s="26">
        <v>846320</v>
      </c>
      <c r="C971" s="308"/>
      <c r="D971" s="26" t="s">
        <v>546</v>
      </c>
      <c r="E971" s="27"/>
      <c r="F971" s="27"/>
      <c r="G971" s="25">
        <v>115000</v>
      </c>
      <c r="H971" s="25">
        <v>157079</v>
      </c>
      <c r="I971" s="25">
        <v>108560</v>
      </c>
    </row>
    <row r="972" spans="1:9" x14ac:dyDescent="0.2">
      <c r="A972" s="26">
        <v>840</v>
      </c>
      <c r="B972" s="26">
        <v>846330</v>
      </c>
      <c r="C972" s="308"/>
      <c r="D972" s="26" t="s">
        <v>547</v>
      </c>
      <c r="E972" s="27"/>
      <c r="F972" s="27"/>
      <c r="G972" s="25">
        <v>315000</v>
      </c>
      <c r="H972" s="25">
        <v>329246</v>
      </c>
      <c r="I972" s="25">
        <v>297360</v>
      </c>
    </row>
    <row r="973" spans="1:9" x14ac:dyDescent="0.2">
      <c r="A973" s="21">
        <v>420</v>
      </c>
      <c r="B973" s="21">
        <v>846400</v>
      </c>
      <c r="C973" s="308"/>
      <c r="D973" s="21" t="s">
        <v>63</v>
      </c>
      <c r="E973" s="22"/>
      <c r="F973" s="22"/>
      <c r="G973" s="25">
        <v>6000</v>
      </c>
      <c r="H973" s="25">
        <v>749.09</v>
      </c>
      <c r="I973" s="25">
        <v>6120</v>
      </c>
    </row>
    <row r="974" spans="1:9" x14ac:dyDescent="0.2">
      <c r="A974" s="26">
        <v>431</v>
      </c>
      <c r="B974" s="26">
        <v>846400</v>
      </c>
      <c r="C974" s="308"/>
      <c r="D974" s="26" t="s">
        <v>548</v>
      </c>
      <c r="E974" s="27"/>
      <c r="F974" s="27"/>
      <c r="G974" s="25">
        <v>30000</v>
      </c>
      <c r="H974" s="25">
        <v>43620.33</v>
      </c>
      <c r="I974" s="25">
        <v>30600</v>
      </c>
    </row>
    <row r="975" spans="1:9" x14ac:dyDescent="0.2">
      <c r="A975" s="26">
        <v>432</v>
      </c>
      <c r="B975" s="26">
        <v>846400</v>
      </c>
      <c r="C975" s="308"/>
      <c r="D975" s="26" t="s">
        <v>65</v>
      </c>
      <c r="E975" s="27"/>
      <c r="F975" s="27"/>
      <c r="G975" s="25">
        <v>5000</v>
      </c>
      <c r="H975" s="25">
        <v>104654.22</v>
      </c>
      <c r="I975" s="25">
        <v>5100</v>
      </c>
    </row>
    <row r="976" spans="1:9" x14ac:dyDescent="0.2">
      <c r="A976" s="26">
        <v>480</v>
      </c>
      <c r="B976" s="26">
        <v>846400</v>
      </c>
      <c r="C976" s="308"/>
      <c r="D976" s="47" t="s">
        <v>28</v>
      </c>
      <c r="E976" s="27"/>
      <c r="F976" s="27"/>
      <c r="G976" s="25">
        <v>1000</v>
      </c>
      <c r="H976" s="25">
        <v>472.09</v>
      </c>
      <c r="I976" s="25">
        <v>1020</v>
      </c>
    </row>
    <row r="977" spans="1:9" x14ac:dyDescent="0.2">
      <c r="A977" s="26">
        <v>540</v>
      </c>
      <c r="B977" s="26">
        <v>846400</v>
      </c>
      <c r="C977" s="308"/>
      <c r="D977" s="26" t="s">
        <v>549</v>
      </c>
      <c r="E977" s="27"/>
      <c r="F977" s="27"/>
      <c r="G977" s="25">
        <v>5000</v>
      </c>
      <c r="H977" s="25">
        <v>4848.2700000000004</v>
      </c>
      <c r="I977" s="25">
        <v>5100</v>
      </c>
    </row>
    <row r="978" spans="1:9" x14ac:dyDescent="0.2">
      <c r="A978" s="26">
        <v>840</v>
      </c>
      <c r="B978" s="26">
        <v>846400</v>
      </c>
      <c r="C978" s="308"/>
      <c r="D978" s="26" t="s">
        <v>550</v>
      </c>
      <c r="E978" s="27"/>
      <c r="F978" s="27"/>
      <c r="G978" s="25">
        <v>5000</v>
      </c>
      <c r="H978" s="25">
        <v>0</v>
      </c>
      <c r="I978" s="25">
        <v>5100</v>
      </c>
    </row>
    <row r="979" spans="1:9" x14ac:dyDescent="0.2">
      <c r="A979" s="26">
        <v>840</v>
      </c>
      <c r="B979" s="26">
        <v>846410</v>
      </c>
      <c r="C979" s="308"/>
      <c r="D979" s="26" t="s">
        <v>551</v>
      </c>
      <c r="E979" s="27"/>
      <c r="F979" s="27"/>
      <c r="G979" s="25">
        <v>70000</v>
      </c>
      <c r="H979" s="25">
        <v>39883</v>
      </c>
      <c r="I979" s="25">
        <v>71400</v>
      </c>
    </row>
    <row r="980" spans="1:9" x14ac:dyDescent="0.2">
      <c r="A980" s="26">
        <v>840</v>
      </c>
      <c r="B980" s="26">
        <v>846510</v>
      </c>
      <c r="C980" s="308"/>
      <c r="D980" s="26" t="s">
        <v>552</v>
      </c>
      <c r="E980" s="27"/>
      <c r="F980" s="27"/>
      <c r="G980" s="25">
        <v>5000</v>
      </c>
      <c r="H980" s="25">
        <v>0</v>
      </c>
      <c r="I980" s="25">
        <v>5100</v>
      </c>
    </row>
    <row r="981" spans="1:9" x14ac:dyDescent="0.2">
      <c r="A981" s="44">
        <v>840</v>
      </c>
      <c r="B981" s="44">
        <v>846520</v>
      </c>
      <c r="C981" s="308"/>
      <c r="D981" s="44" t="s">
        <v>553</v>
      </c>
      <c r="E981" s="45"/>
      <c r="F981" s="45"/>
      <c r="G981" s="31">
        <v>70000</v>
      </c>
      <c r="H981" s="31">
        <v>68268</v>
      </c>
      <c r="I981" s="31">
        <v>71400</v>
      </c>
    </row>
    <row r="982" spans="1:9" ht="15" thickBot="1" x14ac:dyDescent="0.25">
      <c r="A982" s="32"/>
      <c r="B982" s="32"/>
      <c r="C982" s="309"/>
      <c r="D982" s="33" t="s">
        <v>543</v>
      </c>
      <c r="E982" s="34">
        <f>SUBTOTAL(9,E969:E981)</f>
        <v>2</v>
      </c>
      <c r="F982" s="35"/>
      <c r="G982" s="36">
        <f>SUBTOTAL(9,G969:G981)</f>
        <v>987000</v>
      </c>
      <c r="H982" s="36">
        <f>SUBTOTAL(9,H969:H981)</f>
        <v>1122487.77</v>
      </c>
      <c r="I982" s="36">
        <f>SUBTOTAL(9,I969:I981)</f>
        <v>974060</v>
      </c>
    </row>
    <row r="983" spans="1:9" ht="15" thickTop="1" x14ac:dyDescent="0.2">
      <c r="A983" s="37"/>
      <c r="B983" s="37"/>
      <c r="C983" s="38"/>
      <c r="D983" s="39"/>
      <c r="E983" s="40"/>
      <c r="F983" s="40"/>
      <c r="G983" s="41"/>
      <c r="H983" s="41"/>
      <c r="I983" s="41"/>
    </row>
    <row r="984" spans="1:9" ht="15" x14ac:dyDescent="0.25">
      <c r="A984" s="7"/>
      <c r="B984" s="7"/>
      <c r="C984" s="8"/>
      <c r="D984" s="9" t="s">
        <v>554</v>
      </c>
      <c r="E984" s="10"/>
      <c r="F984" s="10"/>
      <c r="G984" s="11"/>
      <c r="H984" s="11"/>
      <c r="I984" s="11"/>
    </row>
    <row r="985" spans="1:9" x14ac:dyDescent="0.2">
      <c r="A985" s="37"/>
      <c r="B985" s="37"/>
      <c r="C985" s="38"/>
      <c r="D985" s="42"/>
      <c r="E985" s="40"/>
      <c r="F985" s="40"/>
      <c r="G985" s="41"/>
      <c r="H985" s="41"/>
      <c r="I985" s="41"/>
    </row>
    <row r="986" spans="1:9" x14ac:dyDescent="0.2">
      <c r="A986" s="17">
        <v>110</v>
      </c>
      <c r="B986" s="17">
        <v>846600</v>
      </c>
      <c r="C986" s="307" t="s">
        <v>554</v>
      </c>
      <c r="D986" s="17" t="s">
        <v>555</v>
      </c>
      <c r="E986" s="18">
        <v>5.54</v>
      </c>
      <c r="F986" s="19">
        <f>+I986/E986</f>
        <v>92794.223826714806</v>
      </c>
      <c r="G986" s="20">
        <v>504000</v>
      </c>
      <c r="H986" s="20">
        <v>537974.05000000005</v>
      </c>
      <c r="I986" s="20">
        <v>514080</v>
      </c>
    </row>
    <row r="987" spans="1:9" x14ac:dyDescent="0.2">
      <c r="A987" s="17">
        <v>310</v>
      </c>
      <c r="B987" s="17">
        <v>846600</v>
      </c>
      <c r="C987" s="308"/>
      <c r="D987" s="97" t="s">
        <v>556</v>
      </c>
      <c r="E987" s="18">
        <v>0.36699999999999999</v>
      </c>
      <c r="F987" s="19">
        <f>+I987/E987</f>
        <v>108392.37057220709</v>
      </c>
      <c r="G987" s="20">
        <v>39000</v>
      </c>
      <c r="H987" s="20">
        <v>31279.5</v>
      </c>
      <c r="I987" s="20">
        <v>39780</v>
      </c>
    </row>
    <row r="988" spans="1:9" x14ac:dyDescent="0.2">
      <c r="A988" s="26">
        <v>710</v>
      </c>
      <c r="B988" s="26">
        <v>846600</v>
      </c>
      <c r="C988" s="308"/>
      <c r="D988" s="21" t="s">
        <v>276</v>
      </c>
      <c r="E988" s="80"/>
      <c r="F988" s="81"/>
      <c r="G988" s="25">
        <v>210000</v>
      </c>
      <c r="H988" s="25">
        <v>187129.4</v>
      </c>
      <c r="I988" s="25">
        <v>198240</v>
      </c>
    </row>
    <row r="989" spans="1:9" x14ac:dyDescent="0.2">
      <c r="A989" s="26">
        <v>840</v>
      </c>
      <c r="B989" s="26">
        <v>846600</v>
      </c>
      <c r="C989" s="308"/>
      <c r="D989" s="26" t="s">
        <v>557</v>
      </c>
      <c r="E989" s="27"/>
      <c r="F989" s="27"/>
      <c r="G989" s="25">
        <v>140000</v>
      </c>
      <c r="H989" s="25">
        <v>121379.43</v>
      </c>
      <c r="I989" s="25">
        <v>132160</v>
      </c>
    </row>
    <row r="990" spans="1:9" x14ac:dyDescent="0.2">
      <c r="A990" s="17">
        <v>110</v>
      </c>
      <c r="B990" s="17">
        <v>846610</v>
      </c>
      <c r="C990" s="308"/>
      <c r="D990" s="17" t="s">
        <v>558</v>
      </c>
      <c r="E990" s="18">
        <v>0.38</v>
      </c>
      <c r="F990" s="19">
        <f>+I990/E990</f>
        <v>93947.368421052626</v>
      </c>
      <c r="G990" s="20">
        <v>35000</v>
      </c>
      <c r="H990" s="20">
        <v>38531.06</v>
      </c>
      <c r="I990" s="20">
        <v>35700</v>
      </c>
    </row>
    <row r="991" spans="1:9" x14ac:dyDescent="0.2">
      <c r="A991" s="26">
        <v>840</v>
      </c>
      <c r="B991" s="26">
        <v>846610</v>
      </c>
      <c r="C991" s="308"/>
      <c r="D991" s="26" t="s">
        <v>559</v>
      </c>
      <c r="E991" s="27"/>
      <c r="F991" s="27"/>
      <c r="G991" s="25">
        <v>65000</v>
      </c>
      <c r="H991" s="25">
        <v>0</v>
      </c>
      <c r="I991" s="25">
        <v>66300</v>
      </c>
    </row>
    <row r="992" spans="1:9" x14ac:dyDescent="0.2">
      <c r="A992" s="26">
        <v>840</v>
      </c>
      <c r="B992" s="26">
        <v>846700</v>
      </c>
      <c r="C992" s="308"/>
      <c r="D992" s="26" t="s">
        <v>560</v>
      </c>
      <c r="E992" s="27"/>
      <c r="F992" s="27"/>
      <c r="G992" s="25">
        <v>175000</v>
      </c>
      <c r="H992" s="25">
        <v>268096</v>
      </c>
      <c r="I992" s="25">
        <v>165200</v>
      </c>
    </row>
    <row r="993" spans="1:9" x14ac:dyDescent="0.2">
      <c r="A993" s="26">
        <v>840</v>
      </c>
      <c r="B993" s="26">
        <v>846710</v>
      </c>
      <c r="C993" s="308"/>
      <c r="D993" s="26" t="s">
        <v>561</v>
      </c>
      <c r="E993" s="27"/>
      <c r="F993" s="27"/>
      <c r="G993" s="25">
        <v>1500000</v>
      </c>
      <c r="H993" s="25">
        <v>1427465</v>
      </c>
      <c r="I993" s="25">
        <v>1416000</v>
      </c>
    </row>
    <row r="994" spans="1:9" x14ac:dyDescent="0.2">
      <c r="A994" s="26">
        <v>840</v>
      </c>
      <c r="B994" s="26">
        <v>846720</v>
      </c>
      <c r="C994" s="308"/>
      <c r="D994" s="26" t="s">
        <v>562</v>
      </c>
      <c r="E994" s="27"/>
      <c r="F994" s="27"/>
      <c r="G994" s="25">
        <v>210000</v>
      </c>
      <c r="H994" s="25">
        <v>162952</v>
      </c>
      <c r="I994" s="25">
        <f>198240-205.42</f>
        <v>198034.58</v>
      </c>
    </row>
    <row r="995" spans="1:9" x14ac:dyDescent="0.2">
      <c r="A995" s="26">
        <v>840</v>
      </c>
      <c r="B995" s="26">
        <v>846730</v>
      </c>
      <c r="C995" s="308"/>
      <c r="D995" s="26" t="s">
        <v>563</v>
      </c>
      <c r="E995" s="27"/>
      <c r="F995" s="27"/>
      <c r="G995" s="25">
        <v>390000</v>
      </c>
      <c r="H995" s="25">
        <v>464643</v>
      </c>
      <c r="I995" s="25">
        <v>368160</v>
      </c>
    </row>
    <row r="996" spans="1:9" x14ac:dyDescent="0.2">
      <c r="A996" s="17">
        <v>110</v>
      </c>
      <c r="B996" s="17">
        <v>846740</v>
      </c>
      <c r="C996" s="308"/>
      <c r="D996" s="17" t="s">
        <v>564</v>
      </c>
      <c r="E996" s="18">
        <v>0.56999999999999995</v>
      </c>
      <c r="F996" s="19">
        <f>+I996/E996</f>
        <v>196842.10526315792</v>
      </c>
      <c r="G996" s="20">
        <v>110000</v>
      </c>
      <c r="H996" s="20">
        <v>129056</v>
      </c>
      <c r="I996" s="20">
        <v>112200</v>
      </c>
    </row>
    <row r="997" spans="1:9" x14ac:dyDescent="0.2">
      <c r="A997" s="26">
        <v>840</v>
      </c>
      <c r="B997" s="26">
        <v>846760</v>
      </c>
      <c r="C997" s="308"/>
      <c r="D997" s="26" t="s">
        <v>565</v>
      </c>
      <c r="E997" s="27"/>
      <c r="F997" s="27"/>
      <c r="G997" s="25">
        <v>55000</v>
      </c>
      <c r="H997" s="25">
        <v>43828</v>
      </c>
      <c r="I997" s="25">
        <v>56100</v>
      </c>
    </row>
    <row r="998" spans="1:9" x14ac:dyDescent="0.2">
      <c r="A998" s="17">
        <v>110</v>
      </c>
      <c r="B998" s="17">
        <v>846840</v>
      </c>
      <c r="C998" s="308"/>
      <c r="D998" s="17" t="s">
        <v>564</v>
      </c>
      <c r="E998" s="18">
        <v>0</v>
      </c>
      <c r="F998" s="118">
        <v>0</v>
      </c>
      <c r="G998" s="20">
        <v>0</v>
      </c>
      <c r="H998" s="20">
        <v>5993.1</v>
      </c>
      <c r="I998" s="20">
        <v>0</v>
      </c>
    </row>
    <row r="999" spans="1:9" x14ac:dyDescent="0.2">
      <c r="A999" s="26">
        <v>840</v>
      </c>
      <c r="B999" s="26">
        <v>846800</v>
      </c>
      <c r="C999" s="308"/>
      <c r="D999" s="26" t="s">
        <v>566</v>
      </c>
      <c r="E999" s="27"/>
      <c r="F999" s="27"/>
      <c r="G999" s="25">
        <v>7000</v>
      </c>
      <c r="H999" s="25">
        <v>3829.39</v>
      </c>
      <c r="I999" s="25">
        <v>7140</v>
      </c>
    </row>
    <row r="1000" spans="1:9" x14ac:dyDescent="0.2">
      <c r="A1000" s="26">
        <v>840</v>
      </c>
      <c r="B1000" s="26">
        <v>846810</v>
      </c>
      <c r="C1000" s="308"/>
      <c r="D1000" s="26" t="s">
        <v>567</v>
      </c>
      <c r="E1000" s="27"/>
      <c r="F1000" s="27"/>
      <c r="G1000" s="25">
        <v>185000</v>
      </c>
      <c r="H1000" s="25">
        <v>154391</v>
      </c>
      <c r="I1000" s="25">
        <v>174640</v>
      </c>
    </row>
    <row r="1001" spans="1:9" x14ac:dyDescent="0.2">
      <c r="A1001" s="26">
        <v>840</v>
      </c>
      <c r="B1001" s="26">
        <v>846820</v>
      </c>
      <c r="C1001" s="308"/>
      <c r="D1001" s="26" t="s">
        <v>568</v>
      </c>
      <c r="E1001" s="27"/>
      <c r="F1001" s="27"/>
      <c r="G1001" s="25">
        <v>10000</v>
      </c>
      <c r="H1001" s="25">
        <v>13200</v>
      </c>
      <c r="I1001" s="25">
        <v>10200</v>
      </c>
    </row>
    <row r="1002" spans="1:9" x14ac:dyDescent="0.2">
      <c r="A1002" s="26">
        <v>840</v>
      </c>
      <c r="B1002" s="26">
        <v>846840</v>
      </c>
      <c r="C1002" s="308"/>
      <c r="D1002" s="26" t="s">
        <v>569</v>
      </c>
      <c r="E1002" s="27"/>
      <c r="F1002" s="27"/>
      <c r="G1002" s="25">
        <v>81000</v>
      </c>
      <c r="H1002" s="25">
        <v>8520</v>
      </c>
      <c r="I1002" s="25">
        <v>82620</v>
      </c>
    </row>
    <row r="1003" spans="1:9" x14ac:dyDescent="0.2">
      <c r="A1003" s="17">
        <v>110</v>
      </c>
      <c r="B1003" s="17">
        <v>846900</v>
      </c>
      <c r="C1003" s="308"/>
      <c r="D1003" s="17" t="s">
        <v>570</v>
      </c>
      <c r="E1003" s="18">
        <v>0</v>
      </c>
      <c r="F1003" s="19">
        <v>0</v>
      </c>
      <c r="G1003" s="20">
        <v>11000</v>
      </c>
      <c r="H1003" s="20">
        <v>0</v>
      </c>
      <c r="I1003" s="20">
        <v>11220</v>
      </c>
    </row>
    <row r="1004" spans="1:9" x14ac:dyDescent="0.2">
      <c r="A1004" s="85">
        <v>310</v>
      </c>
      <c r="B1004" s="85">
        <v>846900</v>
      </c>
      <c r="C1004" s="308"/>
      <c r="D1004" s="119" t="s">
        <v>571</v>
      </c>
      <c r="E1004" s="86">
        <v>0.35699999999999998</v>
      </c>
      <c r="F1004" s="88">
        <f>+I1004/E1004</f>
        <v>94285.71428571429</v>
      </c>
      <c r="G1004" s="87">
        <v>33000</v>
      </c>
      <c r="H1004" s="87">
        <v>31089.35</v>
      </c>
      <c r="I1004" s="87">
        <v>33660</v>
      </c>
    </row>
    <row r="1005" spans="1:9" ht="15" thickBot="1" x14ac:dyDescent="0.25">
      <c r="A1005" s="32"/>
      <c r="B1005" s="32"/>
      <c r="C1005" s="309"/>
      <c r="D1005" s="33" t="s">
        <v>554</v>
      </c>
      <c r="E1005" s="34">
        <f>SUBTOTAL(9,E986:E1004)</f>
        <v>7.2140000000000004</v>
      </c>
      <c r="F1005" s="35"/>
      <c r="G1005" s="36">
        <f>SUBTOTAL(9,G986:G1004)</f>
        <v>3760000</v>
      </c>
      <c r="H1005" s="36">
        <f>SUBTOTAL(9,H986:H1004)</f>
        <v>3629356.2800000007</v>
      </c>
      <c r="I1005" s="36">
        <f>SUBTOTAL(9,I986:I1004)</f>
        <v>3621434.58</v>
      </c>
    </row>
    <row r="1006" spans="1:9" ht="15" thickTop="1" x14ac:dyDescent="0.2">
      <c r="A1006" s="37"/>
      <c r="B1006" s="37"/>
      <c r="C1006" s="38"/>
      <c r="D1006" s="39"/>
      <c r="E1006" s="40"/>
      <c r="F1006" s="40"/>
      <c r="G1006" s="41"/>
      <c r="H1006" s="41"/>
      <c r="I1006" s="41"/>
    </row>
    <row r="1007" spans="1:9" ht="15" x14ac:dyDescent="0.25">
      <c r="A1007" s="7"/>
      <c r="B1007" s="7"/>
      <c r="C1007" s="8"/>
      <c r="D1007" s="9" t="s">
        <v>572</v>
      </c>
      <c r="E1007" s="10"/>
      <c r="F1007" s="10"/>
      <c r="G1007" s="11"/>
      <c r="H1007" s="11"/>
      <c r="I1007" s="11"/>
    </row>
    <row r="1008" spans="1:9" x14ac:dyDescent="0.2">
      <c r="A1008" s="37"/>
      <c r="B1008" s="37"/>
      <c r="C1008" s="38"/>
      <c r="D1008" s="42"/>
      <c r="E1008" s="40"/>
      <c r="F1008" s="40"/>
      <c r="G1008" s="41"/>
      <c r="H1008" s="41"/>
      <c r="I1008" s="41"/>
    </row>
    <row r="1009" spans="1:9" x14ac:dyDescent="0.2">
      <c r="A1009" s="17">
        <v>110</v>
      </c>
      <c r="B1009" s="17">
        <v>847100</v>
      </c>
      <c r="C1009" s="307" t="s">
        <v>572</v>
      </c>
      <c r="D1009" s="17" t="s">
        <v>573</v>
      </c>
      <c r="E1009" s="18">
        <v>2.2999999999999998</v>
      </c>
      <c r="F1009" s="19">
        <f>+I1009/E1009</f>
        <v>127721.7391304348</v>
      </c>
      <c r="G1009" s="20">
        <v>288000</v>
      </c>
      <c r="H1009" s="20">
        <v>264565.27</v>
      </c>
      <c r="I1009" s="20">
        <v>293760</v>
      </c>
    </row>
    <row r="1010" spans="1:9" x14ac:dyDescent="0.2">
      <c r="A1010" s="26">
        <v>840</v>
      </c>
      <c r="B1010" s="26">
        <v>847100</v>
      </c>
      <c r="C1010" s="308"/>
      <c r="D1010" s="26" t="s">
        <v>574</v>
      </c>
      <c r="E1010" s="27"/>
      <c r="F1010" s="27"/>
      <c r="G1010" s="25">
        <v>85000</v>
      </c>
      <c r="H1010" s="25">
        <v>41515</v>
      </c>
      <c r="I1010" s="25">
        <v>86700</v>
      </c>
    </row>
    <row r="1011" spans="1:9" x14ac:dyDescent="0.2">
      <c r="A1011" s="17">
        <v>110</v>
      </c>
      <c r="B1011" s="17">
        <v>847120</v>
      </c>
      <c r="C1011" s="308"/>
      <c r="D1011" s="17" t="s">
        <v>575</v>
      </c>
      <c r="E1011" s="18">
        <v>0</v>
      </c>
      <c r="F1011" s="74">
        <v>0</v>
      </c>
      <c r="G1011" s="20">
        <v>50000</v>
      </c>
      <c r="H1011" s="20">
        <v>45988.639999999999</v>
      </c>
      <c r="I1011" s="20">
        <v>51000</v>
      </c>
    </row>
    <row r="1012" spans="1:9" x14ac:dyDescent="0.2">
      <c r="A1012" s="26">
        <v>725</v>
      </c>
      <c r="B1012" s="26">
        <v>847120</v>
      </c>
      <c r="C1012" s="308"/>
      <c r="D1012" s="26" t="s">
        <v>576</v>
      </c>
      <c r="E1012" s="27"/>
      <c r="F1012" s="27"/>
      <c r="G1012" s="25">
        <v>0</v>
      </c>
      <c r="H1012" s="25">
        <v>0</v>
      </c>
      <c r="I1012" s="25">
        <v>0</v>
      </c>
    </row>
    <row r="1013" spans="1:9" x14ac:dyDescent="0.2">
      <c r="A1013" s="26">
        <v>840</v>
      </c>
      <c r="B1013" s="26">
        <v>847120</v>
      </c>
      <c r="C1013" s="308"/>
      <c r="D1013" s="26" t="s">
        <v>577</v>
      </c>
      <c r="E1013" s="27"/>
      <c r="F1013" s="27"/>
      <c r="G1013" s="25">
        <v>20000</v>
      </c>
      <c r="H1013" s="25">
        <v>657</v>
      </c>
      <c r="I1013" s="25">
        <v>20400</v>
      </c>
    </row>
    <row r="1014" spans="1:9" x14ac:dyDescent="0.2">
      <c r="A1014" s="26">
        <v>840</v>
      </c>
      <c r="B1014" s="26">
        <v>847130</v>
      </c>
      <c r="C1014" s="308"/>
      <c r="D1014" s="47" t="s">
        <v>578</v>
      </c>
      <c r="E1014" s="27"/>
      <c r="F1014" s="27"/>
      <c r="G1014" s="25">
        <v>0</v>
      </c>
      <c r="H1014" s="25">
        <v>0</v>
      </c>
      <c r="I1014" s="25">
        <v>0</v>
      </c>
    </row>
    <row r="1015" spans="1:9" x14ac:dyDescent="0.2">
      <c r="A1015" s="17">
        <v>110</v>
      </c>
      <c r="B1015" s="17">
        <v>847140</v>
      </c>
      <c r="C1015" s="308"/>
      <c r="D1015" s="17" t="s">
        <v>579</v>
      </c>
      <c r="E1015" s="18">
        <v>0</v>
      </c>
      <c r="F1015" s="74">
        <v>0</v>
      </c>
      <c r="G1015" s="20">
        <v>62000</v>
      </c>
      <c r="H1015" s="20">
        <v>47395.42</v>
      </c>
      <c r="I1015" s="20">
        <v>63240</v>
      </c>
    </row>
    <row r="1016" spans="1:9" x14ac:dyDescent="0.2">
      <c r="A1016" s="26">
        <v>840</v>
      </c>
      <c r="B1016" s="26">
        <v>847140</v>
      </c>
      <c r="C1016" s="308"/>
      <c r="D1016" s="26" t="s">
        <v>580</v>
      </c>
      <c r="E1016" s="27"/>
      <c r="F1016" s="27"/>
      <c r="G1016" s="25">
        <v>200000</v>
      </c>
      <c r="H1016" s="25">
        <v>452759</v>
      </c>
      <c r="I1016" s="25">
        <v>188800</v>
      </c>
    </row>
    <row r="1017" spans="1:9" x14ac:dyDescent="0.2">
      <c r="A1017" s="26">
        <v>840</v>
      </c>
      <c r="B1017" s="26">
        <v>847160</v>
      </c>
      <c r="C1017" s="308"/>
      <c r="D1017" s="47" t="s">
        <v>581</v>
      </c>
      <c r="E1017" s="27"/>
      <c r="F1017" s="27"/>
      <c r="G1017" s="25">
        <v>70000</v>
      </c>
      <c r="H1017" s="25">
        <v>71348</v>
      </c>
      <c r="I1017" s="25">
        <v>71400</v>
      </c>
    </row>
    <row r="1018" spans="1:9" x14ac:dyDescent="0.2">
      <c r="A1018" s="44">
        <v>840</v>
      </c>
      <c r="B1018" s="44">
        <v>847150</v>
      </c>
      <c r="C1018" s="308"/>
      <c r="D1018" s="28" t="s">
        <v>582</v>
      </c>
      <c r="E1018" s="45"/>
      <c r="F1018" s="45"/>
      <c r="G1018" s="31">
        <v>167000</v>
      </c>
      <c r="H1018" s="31">
        <v>168455</v>
      </c>
      <c r="I1018" s="31">
        <v>157648</v>
      </c>
    </row>
    <row r="1019" spans="1:9" ht="15" thickBot="1" x14ac:dyDescent="0.25">
      <c r="A1019" s="32"/>
      <c r="B1019" s="32"/>
      <c r="C1019" s="309"/>
      <c r="D1019" s="33" t="s">
        <v>572</v>
      </c>
      <c r="E1019" s="34">
        <f>SUBTOTAL(9,E1009:E1018)</f>
        <v>2.2999999999999998</v>
      </c>
      <c r="F1019" s="35"/>
      <c r="G1019" s="36">
        <f>SUBTOTAL(9,G1009:G1018)</f>
        <v>942000</v>
      </c>
      <c r="H1019" s="36">
        <f>SUBTOTAL(9,H1009:H1018)</f>
        <v>1092683.33</v>
      </c>
      <c r="I1019" s="36">
        <f>SUBTOTAL(9,I1009:I1018)</f>
        <v>932948</v>
      </c>
    </row>
    <row r="1020" spans="1:9" ht="15" thickTop="1" x14ac:dyDescent="0.2">
      <c r="A1020" s="37"/>
      <c r="B1020" s="37"/>
      <c r="C1020" s="38"/>
      <c r="D1020" s="39"/>
      <c r="E1020" s="40"/>
      <c r="F1020" s="40"/>
      <c r="G1020" s="41"/>
      <c r="H1020" s="41"/>
      <c r="I1020" s="41"/>
    </row>
    <row r="1021" spans="1:9" ht="15" x14ac:dyDescent="0.25">
      <c r="A1021" s="7"/>
      <c r="B1021" s="7"/>
      <c r="C1021" s="8"/>
      <c r="D1021" s="9" t="s">
        <v>583</v>
      </c>
      <c r="E1021" s="10"/>
      <c r="F1021" s="10"/>
      <c r="G1021" s="11"/>
      <c r="H1021" s="11"/>
      <c r="I1021" s="11"/>
    </row>
    <row r="1022" spans="1:9" x14ac:dyDescent="0.2">
      <c r="A1022" s="37"/>
      <c r="B1022" s="37"/>
      <c r="C1022" s="38"/>
      <c r="D1022" s="42"/>
      <c r="E1022" s="40"/>
      <c r="F1022" s="40"/>
      <c r="G1022" s="41"/>
      <c r="H1022" s="41"/>
      <c r="I1022" s="41"/>
    </row>
    <row r="1023" spans="1:9" x14ac:dyDescent="0.2">
      <c r="A1023" s="17">
        <v>110</v>
      </c>
      <c r="B1023" s="17">
        <v>847300</v>
      </c>
      <c r="C1023" s="307" t="s">
        <v>583</v>
      </c>
      <c r="D1023" s="17" t="s">
        <v>584</v>
      </c>
      <c r="E1023" s="18">
        <v>1</v>
      </c>
      <c r="F1023" s="19">
        <f>+I1023/E1023</f>
        <v>161160</v>
      </c>
      <c r="G1023" s="20">
        <v>158000</v>
      </c>
      <c r="H1023" s="20">
        <v>169479.01</v>
      </c>
      <c r="I1023" s="20">
        <v>161160</v>
      </c>
    </row>
    <row r="1024" spans="1:9" x14ac:dyDescent="0.2">
      <c r="A1024" s="21">
        <v>420</v>
      </c>
      <c r="B1024" s="21">
        <v>847300</v>
      </c>
      <c r="C1024" s="308"/>
      <c r="D1024" s="21" t="s">
        <v>63</v>
      </c>
      <c r="E1024" s="22"/>
      <c r="F1024" s="22"/>
      <c r="G1024" s="25">
        <v>4000</v>
      </c>
      <c r="H1024" s="25">
        <v>0</v>
      </c>
      <c r="I1024" s="25">
        <v>4080</v>
      </c>
    </row>
    <row r="1025" spans="1:9" x14ac:dyDescent="0.2">
      <c r="A1025" s="26">
        <v>431</v>
      </c>
      <c r="B1025" s="26">
        <v>847300</v>
      </c>
      <c r="C1025" s="308"/>
      <c r="D1025" s="26" t="s">
        <v>26</v>
      </c>
      <c r="E1025" s="27"/>
      <c r="F1025" s="27"/>
      <c r="G1025" s="25">
        <v>18000</v>
      </c>
      <c r="H1025" s="25">
        <v>26134.799999999999</v>
      </c>
      <c r="I1025" s="25">
        <v>18360</v>
      </c>
    </row>
    <row r="1026" spans="1:9" x14ac:dyDescent="0.2">
      <c r="A1026" s="26">
        <v>432</v>
      </c>
      <c r="B1026" s="26">
        <v>847300</v>
      </c>
      <c r="C1026" s="308"/>
      <c r="D1026" s="26" t="s">
        <v>65</v>
      </c>
      <c r="E1026" s="27"/>
      <c r="F1026" s="27"/>
      <c r="G1026" s="25">
        <v>5000</v>
      </c>
      <c r="H1026" s="25">
        <v>1517.57</v>
      </c>
      <c r="I1026" s="25">
        <v>5100</v>
      </c>
    </row>
    <row r="1027" spans="1:9" x14ac:dyDescent="0.2">
      <c r="A1027" s="26">
        <v>434</v>
      </c>
      <c r="B1027" s="26">
        <v>847300</v>
      </c>
      <c r="C1027" s="308"/>
      <c r="D1027" s="47" t="s">
        <v>585</v>
      </c>
      <c r="E1027" s="27"/>
      <c r="F1027" s="27"/>
      <c r="G1027" s="25">
        <v>50000</v>
      </c>
      <c r="H1027" s="25">
        <v>36855</v>
      </c>
      <c r="I1027" s="25">
        <v>51000</v>
      </c>
    </row>
    <row r="1028" spans="1:9" x14ac:dyDescent="0.2">
      <c r="A1028" s="26">
        <v>540</v>
      </c>
      <c r="B1028" s="26">
        <v>847300</v>
      </c>
      <c r="C1028" s="308"/>
      <c r="D1028" s="26" t="s">
        <v>586</v>
      </c>
      <c r="E1028" s="27"/>
      <c r="F1028" s="27"/>
      <c r="G1028" s="25">
        <v>4000</v>
      </c>
      <c r="H1028" s="25">
        <v>2643.23</v>
      </c>
      <c r="I1028" s="25">
        <v>4080</v>
      </c>
    </row>
    <row r="1029" spans="1:9" x14ac:dyDescent="0.2">
      <c r="A1029" s="21">
        <v>560</v>
      </c>
      <c r="B1029" s="21">
        <v>847300</v>
      </c>
      <c r="C1029" s="308"/>
      <c r="D1029" s="21" t="s">
        <v>587</v>
      </c>
      <c r="E1029" s="22"/>
      <c r="F1029" s="22"/>
      <c r="G1029" s="25">
        <v>2000</v>
      </c>
      <c r="H1029" s="25">
        <v>1404</v>
      </c>
      <c r="I1029" s="25">
        <v>2040</v>
      </c>
    </row>
    <row r="1030" spans="1:9" x14ac:dyDescent="0.2">
      <c r="A1030" s="21">
        <v>780</v>
      </c>
      <c r="B1030" s="21">
        <v>847300</v>
      </c>
      <c r="C1030" s="308"/>
      <c r="D1030" s="21" t="s">
        <v>588</v>
      </c>
      <c r="E1030" s="22"/>
      <c r="F1030" s="22"/>
      <c r="G1030" s="25">
        <v>120000</v>
      </c>
      <c r="H1030" s="25">
        <v>97809.78</v>
      </c>
      <c r="I1030" s="25">
        <v>113280</v>
      </c>
    </row>
    <row r="1031" spans="1:9" x14ac:dyDescent="0.2">
      <c r="A1031" s="28">
        <v>840</v>
      </c>
      <c r="B1031" s="28">
        <v>847300</v>
      </c>
      <c r="C1031" s="308"/>
      <c r="D1031" s="28" t="s">
        <v>589</v>
      </c>
      <c r="E1031" s="29"/>
      <c r="F1031" s="29"/>
      <c r="G1031" s="31">
        <v>2000</v>
      </c>
      <c r="H1031" s="31">
        <v>0</v>
      </c>
      <c r="I1031" s="31">
        <v>2040</v>
      </c>
    </row>
    <row r="1032" spans="1:9" ht="15" thickBot="1" x14ac:dyDescent="0.25">
      <c r="A1032" s="32"/>
      <c r="B1032" s="32"/>
      <c r="C1032" s="309"/>
      <c r="D1032" s="33" t="s">
        <v>583</v>
      </c>
      <c r="E1032" s="34">
        <f>SUBTOTAL(9,E1022:E1031)</f>
        <v>1</v>
      </c>
      <c r="F1032" s="36">
        <f>SUM(F1022:F1031)</f>
        <v>161160</v>
      </c>
      <c r="G1032" s="36">
        <f>SUBTOTAL(9,G1022:G1031)</f>
        <v>363000</v>
      </c>
      <c r="H1032" s="36">
        <f>SUBTOTAL(9,H1022:H1031)</f>
        <v>335843.39</v>
      </c>
      <c r="I1032" s="36">
        <f>SUBTOTAL(9,I1022:I1031)</f>
        <v>361140</v>
      </c>
    </row>
    <row r="1033" spans="1:9" ht="15" thickTop="1" x14ac:dyDescent="0.2">
      <c r="A1033" s="111"/>
      <c r="B1033" s="111"/>
      <c r="C1033" s="112"/>
      <c r="D1033" s="111"/>
      <c r="E1033" s="113"/>
      <c r="F1033" s="113"/>
      <c r="G1033" s="73"/>
      <c r="H1033" s="73"/>
      <c r="I1033" s="73"/>
    </row>
    <row r="1034" spans="1:9" ht="15" x14ac:dyDescent="0.25">
      <c r="A1034" s="76"/>
      <c r="B1034" s="76"/>
      <c r="C1034" s="77"/>
      <c r="D1034" s="9" t="s">
        <v>590</v>
      </c>
      <c r="E1034" s="10"/>
      <c r="F1034" s="10"/>
      <c r="G1034" s="120"/>
      <c r="H1034" s="120"/>
      <c r="I1034" s="120"/>
    </row>
    <row r="1035" spans="1:9" x14ac:dyDescent="0.2">
      <c r="A1035" s="111"/>
      <c r="B1035" s="111"/>
      <c r="C1035" s="112"/>
      <c r="D1035" s="111"/>
      <c r="E1035" s="113"/>
      <c r="F1035" s="113"/>
      <c r="G1035" s="73"/>
      <c r="H1035" s="73"/>
      <c r="I1035" s="73"/>
    </row>
    <row r="1036" spans="1:9" x14ac:dyDescent="0.2">
      <c r="A1036" s="17">
        <v>110</v>
      </c>
      <c r="B1036" s="17">
        <v>847310</v>
      </c>
      <c r="C1036" s="307" t="s">
        <v>590</v>
      </c>
      <c r="D1036" s="17" t="s">
        <v>591</v>
      </c>
      <c r="E1036" s="18">
        <v>1</v>
      </c>
      <c r="F1036" s="19">
        <f>+I1036/E1036</f>
        <v>10200</v>
      </c>
      <c r="G1036" s="20">
        <v>10000</v>
      </c>
      <c r="H1036" s="20">
        <v>5061.9399999999996</v>
      </c>
      <c r="I1036" s="20">
        <v>10200</v>
      </c>
    </row>
    <row r="1037" spans="1:9" x14ac:dyDescent="0.2">
      <c r="A1037" s="26">
        <v>840</v>
      </c>
      <c r="B1037" s="26">
        <v>847310</v>
      </c>
      <c r="C1037" s="308"/>
      <c r="D1037" s="26" t="s">
        <v>592</v>
      </c>
      <c r="E1037" s="27"/>
      <c r="F1037" s="121"/>
      <c r="G1037" s="25">
        <v>20000</v>
      </c>
      <c r="H1037" s="25">
        <v>2359.25</v>
      </c>
      <c r="I1037" s="25">
        <v>20400</v>
      </c>
    </row>
    <row r="1038" spans="1:9" x14ac:dyDescent="0.2">
      <c r="A1038" s="26">
        <v>840</v>
      </c>
      <c r="B1038" s="26">
        <v>847320</v>
      </c>
      <c r="C1038" s="308"/>
      <c r="D1038" s="26" t="s">
        <v>592</v>
      </c>
      <c r="E1038" s="27"/>
      <c r="F1038" s="121"/>
      <c r="G1038" s="25">
        <v>220000</v>
      </c>
      <c r="H1038" s="25">
        <v>11054</v>
      </c>
      <c r="I1038" s="25">
        <v>224400</v>
      </c>
    </row>
    <row r="1039" spans="1:9" ht="15" thickBot="1" x14ac:dyDescent="0.25">
      <c r="A1039" s="32"/>
      <c r="B1039" s="32"/>
      <c r="C1039" s="309"/>
      <c r="D1039" s="33" t="s">
        <v>590</v>
      </c>
      <c r="E1039" s="34">
        <f>SUBTOTAL(9,E1035:E1038)</f>
        <v>1</v>
      </c>
      <c r="F1039" s="36">
        <f>SUM(F1035:F1038)</f>
        <v>10200</v>
      </c>
      <c r="G1039" s="36">
        <f>SUBTOTAL(9,G1035:G1038)</f>
        <v>250000</v>
      </c>
      <c r="H1039" s="36">
        <f>SUBTOTAL(9,H1035:H1038)</f>
        <v>18475.189999999999</v>
      </c>
      <c r="I1039" s="36">
        <f>SUBTOTAL(9,I1035:I1038)</f>
        <v>255000</v>
      </c>
    </row>
    <row r="1040" spans="1:9" ht="15" thickTop="1" x14ac:dyDescent="0.2">
      <c r="A1040" s="37"/>
      <c r="B1040" s="37"/>
      <c r="C1040" s="38"/>
      <c r="D1040" s="39"/>
      <c r="E1040" s="40"/>
      <c r="F1040" s="40"/>
      <c r="G1040" s="41"/>
      <c r="H1040" s="41"/>
      <c r="I1040" s="41"/>
    </row>
    <row r="1041" spans="1:9" ht="15" x14ac:dyDescent="0.25">
      <c r="A1041" s="7"/>
      <c r="B1041" s="7"/>
      <c r="C1041" s="8"/>
      <c r="D1041" s="9" t="s">
        <v>593</v>
      </c>
      <c r="E1041" s="10"/>
      <c r="F1041" s="10"/>
      <c r="G1041" s="11"/>
      <c r="H1041" s="11"/>
      <c r="I1041" s="11"/>
    </row>
    <row r="1042" spans="1:9" x14ac:dyDescent="0.2">
      <c r="A1042" s="37"/>
      <c r="B1042" s="37"/>
      <c r="C1042" s="38"/>
      <c r="D1042" s="42"/>
      <c r="E1042" s="40"/>
      <c r="F1042" s="40"/>
      <c r="G1042" s="41"/>
      <c r="H1042" s="41"/>
      <c r="I1042" s="41"/>
    </row>
    <row r="1043" spans="1:9" x14ac:dyDescent="0.2">
      <c r="A1043" s="17">
        <v>110</v>
      </c>
      <c r="B1043" s="17">
        <v>847400</v>
      </c>
      <c r="C1043" s="307" t="s">
        <v>593</v>
      </c>
      <c r="D1043" s="17" t="s">
        <v>594</v>
      </c>
      <c r="E1043" s="18">
        <v>8.1999999999999993</v>
      </c>
      <c r="F1043" s="19">
        <f>+I1043/E1043</f>
        <v>165065.85365853659</v>
      </c>
      <c r="G1043" s="20">
        <v>1327000</v>
      </c>
      <c r="H1043" s="20">
        <v>1495410.8</v>
      </c>
      <c r="I1043" s="20">
        <v>1353540</v>
      </c>
    </row>
    <row r="1044" spans="1:9" x14ac:dyDescent="0.2">
      <c r="A1044" s="17">
        <v>310</v>
      </c>
      <c r="B1044" s="17">
        <v>847400</v>
      </c>
      <c r="C1044" s="308"/>
      <c r="D1044" s="17" t="s">
        <v>595</v>
      </c>
      <c r="E1044" s="18">
        <v>3.3639999999999999</v>
      </c>
      <c r="F1044" s="19">
        <f>+I1044/E1044</f>
        <v>56397.146254458981</v>
      </c>
      <c r="G1044" s="20">
        <v>186000</v>
      </c>
      <c r="H1044" s="20">
        <v>252463.53</v>
      </c>
      <c r="I1044" s="20">
        <v>189720</v>
      </c>
    </row>
    <row r="1045" spans="1:9" ht="15" x14ac:dyDescent="0.25">
      <c r="A1045" s="26">
        <v>410</v>
      </c>
      <c r="B1045" s="26">
        <v>847400</v>
      </c>
      <c r="C1045" s="308"/>
      <c r="D1045" s="26" t="s">
        <v>273</v>
      </c>
      <c r="E1045" s="27"/>
      <c r="F1045" s="27"/>
      <c r="G1045" s="43">
        <v>287000</v>
      </c>
      <c r="H1045" s="43">
        <v>286767</v>
      </c>
      <c r="I1045" s="43">
        <v>270928</v>
      </c>
    </row>
    <row r="1046" spans="1:9" x14ac:dyDescent="0.2">
      <c r="A1046" s="21">
        <v>420</v>
      </c>
      <c r="B1046" s="21">
        <v>847400</v>
      </c>
      <c r="C1046" s="308"/>
      <c r="D1046" s="26" t="s">
        <v>273</v>
      </c>
      <c r="E1046" s="22"/>
      <c r="F1046" s="22"/>
      <c r="G1046" s="25">
        <v>30000</v>
      </c>
      <c r="H1046" s="25">
        <v>3997.27</v>
      </c>
      <c r="I1046" s="25">
        <v>30600</v>
      </c>
    </row>
    <row r="1047" spans="1:9" x14ac:dyDescent="0.2">
      <c r="A1047" s="26">
        <v>431</v>
      </c>
      <c r="B1047" s="26">
        <v>847400</v>
      </c>
      <c r="C1047" s="308"/>
      <c r="D1047" s="26" t="s">
        <v>596</v>
      </c>
      <c r="E1047" s="27"/>
      <c r="F1047" s="27"/>
      <c r="G1047" s="25">
        <v>30000</v>
      </c>
      <c r="H1047" s="25">
        <v>19747.79</v>
      </c>
      <c r="I1047" s="25">
        <v>30600</v>
      </c>
    </row>
    <row r="1048" spans="1:9" x14ac:dyDescent="0.2">
      <c r="A1048" s="26">
        <v>432</v>
      </c>
      <c r="B1048" s="26">
        <v>847400</v>
      </c>
      <c r="C1048" s="308"/>
      <c r="D1048" s="26" t="s">
        <v>65</v>
      </c>
      <c r="E1048" s="27"/>
      <c r="F1048" s="27"/>
      <c r="G1048" s="25">
        <v>25000</v>
      </c>
      <c r="H1048" s="25">
        <v>9914.11</v>
      </c>
      <c r="I1048" s="25">
        <v>25500</v>
      </c>
    </row>
    <row r="1049" spans="1:9" x14ac:dyDescent="0.2">
      <c r="A1049" s="26">
        <v>433</v>
      </c>
      <c r="B1049" s="26">
        <v>847400</v>
      </c>
      <c r="C1049" s="308"/>
      <c r="D1049" s="26" t="s">
        <v>412</v>
      </c>
      <c r="E1049" s="27"/>
      <c r="F1049" s="27"/>
      <c r="G1049" s="25">
        <v>5000</v>
      </c>
      <c r="H1049" s="25">
        <v>0</v>
      </c>
      <c r="I1049" s="25">
        <v>5100</v>
      </c>
    </row>
    <row r="1050" spans="1:9" x14ac:dyDescent="0.2">
      <c r="A1050" s="26">
        <v>434</v>
      </c>
      <c r="B1050" s="26">
        <v>847400</v>
      </c>
      <c r="C1050" s="308"/>
      <c r="D1050" s="26" t="s">
        <v>283</v>
      </c>
      <c r="E1050" s="27"/>
      <c r="F1050" s="27"/>
      <c r="G1050" s="25">
        <v>85000</v>
      </c>
      <c r="H1050" s="25">
        <v>85440</v>
      </c>
      <c r="I1050" s="25">
        <v>86700</v>
      </c>
    </row>
    <row r="1051" spans="1:9" x14ac:dyDescent="0.2">
      <c r="A1051" s="21">
        <v>470</v>
      </c>
      <c r="B1051" s="21">
        <v>847400</v>
      </c>
      <c r="C1051" s="308"/>
      <c r="D1051" s="21" t="s">
        <v>200</v>
      </c>
      <c r="E1051" s="22"/>
      <c r="F1051" s="22"/>
      <c r="G1051" s="25">
        <v>5000</v>
      </c>
      <c r="H1051" s="25">
        <v>468</v>
      </c>
      <c r="I1051" s="25">
        <v>5100</v>
      </c>
    </row>
    <row r="1052" spans="1:9" x14ac:dyDescent="0.2">
      <c r="A1052" s="21">
        <v>480</v>
      </c>
      <c r="B1052" s="21">
        <v>847400</v>
      </c>
      <c r="C1052" s="308"/>
      <c r="D1052" s="47" t="s">
        <v>28</v>
      </c>
      <c r="E1052" s="22"/>
      <c r="F1052" s="22"/>
      <c r="G1052" s="25">
        <v>1000</v>
      </c>
      <c r="H1052" s="25">
        <v>1678</v>
      </c>
      <c r="I1052" s="25">
        <v>1020</v>
      </c>
    </row>
    <row r="1053" spans="1:9" x14ac:dyDescent="0.2">
      <c r="A1053" s="26">
        <v>540</v>
      </c>
      <c r="B1053" s="26">
        <v>847400</v>
      </c>
      <c r="C1053" s="308"/>
      <c r="D1053" s="26" t="s">
        <v>597</v>
      </c>
      <c r="E1053" s="27"/>
      <c r="F1053" s="27"/>
      <c r="G1053" s="25">
        <v>7000</v>
      </c>
      <c r="H1053" s="25">
        <v>4106.8599999999997</v>
      </c>
      <c r="I1053" s="25">
        <v>7140</v>
      </c>
    </row>
    <row r="1054" spans="1:9" x14ac:dyDescent="0.2">
      <c r="A1054" s="21">
        <v>560</v>
      </c>
      <c r="B1054" s="21">
        <v>847400</v>
      </c>
      <c r="C1054" s="308"/>
      <c r="D1054" s="21" t="s">
        <v>587</v>
      </c>
      <c r="E1054" s="22"/>
      <c r="F1054" s="22"/>
      <c r="G1054" s="25">
        <v>4000</v>
      </c>
      <c r="H1054" s="25">
        <v>3219</v>
      </c>
      <c r="I1054" s="25">
        <v>4080</v>
      </c>
    </row>
    <row r="1055" spans="1:9" x14ac:dyDescent="0.2">
      <c r="A1055" s="21">
        <v>720</v>
      </c>
      <c r="B1055" s="21">
        <v>847400</v>
      </c>
      <c r="C1055" s="308"/>
      <c r="D1055" s="21" t="s">
        <v>598</v>
      </c>
      <c r="E1055" s="22"/>
      <c r="F1055" s="22"/>
      <c r="G1055" s="25">
        <v>1000</v>
      </c>
      <c r="H1055" s="25">
        <v>0</v>
      </c>
      <c r="I1055" s="25">
        <v>1020</v>
      </c>
    </row>
    <row r="1056" spans="1:9" x14ac:dyDescent="0.2">
      <c r="A1056" s="21">
        <v>710</v>
      </c>
      <c r="B1056" s="21">
        <v>847400</v>
      </c>
      <c r="C1056" s="308"/>
      <c r="D1056" s="21" t="s">
        <v>599</v>
      </c>
      <c r="E1056" s="22"/>
      <c r="F1056" s="22"/>
      <c r="G1056" s="25">
        <v>0</v>
      </c>
      <c r="H1056" s="25">
        <v>6829</v>
      </c>
      <c r="I1056" s="25">
        <v>0</v>
      </c>
    </row>
    <row r="1057" spans="1:9" x14ac:dyDescent="0.2">
      <c r="A1057" s="26">
        <v>725</v>
      </c>
      <c r="B1057" s="26">
        <v>847400</v>
      </c>
      <c r="C1057" s="308"/>
      <c r="D1057" s="26" t="s">
        <v>257</v>
      </c>
      <c r="E1057" s="27"/>
      <c r="F1057" s="27"/>
      <c r="G1057" s="25">
        <v>60000</v>
      </c>
      <c r="H1057" s="25">
        <v>76297</v>
      </c>
      <c r="I1057" s="25">
        <v>61200</v>
      </c>
    </row>
    <row r="1058" spans="1:9" x14ac:dyDescent="0.2">
      <c r="A1058" s="21">
        <v>780</v>
      </c>
      <c r="B1058" s="21">
        <v>847400</v>
      </c>
      <c r="C1058" s="308"/>
      <c r="D1058" s="21" t="s">
        <v>19</v>
      </c>
      <c r="E1058" s="22"/>
      <c r="F1058" s="22"/>
      <c r="G1058" s="25">
        <v>55000</v>
      </c>
      <c r="H1058" s="25">
        <v>5840</v>
      </c>
      <c r="I1058" s="25">
        <v>56100</v>
      </c>
    </row>
    <row r="1059" spans="1:9" x14ac:dyDescent="0.2">
      <c r="A1059" s="26">
        <v>810</v>
      </c>
      <c r="B1059" s="26">
        <v>847400</v>
      </c>
      <c r="C1059" s="308"/>
      <c r="D1059" s="26" t="s">
        <v>600</v>
      </c>
      <c r="E1059" s="27"/>
      <c r="F1059" s="27"/>
      <c r="G1059" s="25">
        <v>18000</v>
      </c>
      <c r="H1059" s="25">
        <v>37103</v>
      </c>
      <c r="I1059" s="25">
        <v>18360</v>
      </c>
    </row>
    <row r="1060" spans="1:9" x14ac:dyDescent="0.2">
      <c r="A1060" s="26">
        <v>840</v>
      </c>
      <c r="B1060" s="26">
        <v>847400</v>
      </c>
      <c r="C1060" s="308"/>
      <c r="D1060" s="26" t="s">
        <v>601</v>
      </c>
      <c r="E1060" s="27"/>
      <c r="F1060" s="27"/>
      <c r="G1060" s="25">
        <v>10000</v>
      </c>
      <c r="H1060" s="25">
        <v>20363</v>
      </c>
      <c r="I1060" s="25">
        <v>10200</v>
      </c>
    </row>
    <row r="1061" spans="1:9" x14ac:dyDescent="0.2">
      <c r="A1061" s="26">
        <v>840</v>
      </c>
      <c r="B1061" s="26">
        <v>847420</v>
      </c>
      <c r="C1061" s="308"/>
      <c r="D1061" s="26" t="s">
        <v>602</v>
      </c>
      <c r="E1061" s="27"/>
      <c r="F1061" s="27"/>
      <c r="G1061" s="25">
        <v>0</v>
      </c>
      <c r="H1061" s="25">
        <v>0</v>
      </c>
      <c r="I1061" s="25">
        <v>0</v>
      </c>
    </row>
    <row r="1062" spans="1:9" x14ac:dyDescent="0.2">
      <c r="A1062" s="44">
        <v>840</v>
      </c>
      <c r="B1062" s="44">
        <v>847410</v>
      </c>
      <c r="C1062" s="308"/>
      <c r="D1062" s="44" t="s">
        <v>603</v>
      </c>
      <c r="E1062" s="45"/>
      <c r="F1062" s="45"/>
      <c r="G1062" s="31">
        <v>25000</v>
      </c>
      <c r="H1062" s="31">
        <v>0</v>
      </c>
      <c r="I1062" s="31">
        <v>25500</v>
      </c>
    </row>
    <row r="1063" spans="1:9" ht="15" thickBot="1" x14ac:dyDescent="0.25">
      <c r="A1063" s="32"/>
      <c r="B1063" s="32"/>
      <c r="C1063" s="309"/>
      <c r="D1063" s="48" t="s">
        <v>593</v>
      </c>
      <c r="E1063" s="34">
        <f>SUBTOTAL(9,E1043:E1062)</f>
        <v>11.564</v>
      </c>
      <c r="F1063" s="35"/>
      <c r="G1063" s="36">
        <f>SUBTOTAL(9,G1043:G1062)</f>
        <v>2161000</v>
      </c>
      <c r="H1063" s="36">
        <f>SUBTOTAL(9,H1043:H1062)</f>
        <v>2309644.36</v>
      </c>
      <c r="I1063" s="36">
        <f>SUBTOTAL(9,I1043:I1062)</f>
        <v>2182408</v>
      </c>
    </row>
    <row r="1064" spans="1:9" ht="15" thickTop="1" x14ac:dyDescent="0.2">
      <c r="A1064" s="37"/>
      <c r="B1064" s="37"/>
      <c r="C1064" s="38"/>
      <c r="D1064" s="39"/>
      <c r="E1064" s="40"/>
      <c r="F1064" s="40"/>
      <c r="G1064" s="41"/>
      <c r="H1064" s="41"/>
      <c r="I1064" s="41"/>
    </row>
    <row r="1065" spans="1:9" ht="15" x14ac:dyDescent="0.25">
      <c r="A1065" s="7"/>
      <c r="B1065" s="7"/>
      <c r="C1065" s="8"/>
      <c r="D1065" s="9" t="s">
        <v>604</v>
      </c>
      <c r="E1065" s="10"/>
      <c r="F1065" s="10"/>
      <c r="G1065" s="11"/>
      <c r="H1065" s="11"/>
      <c r="I1065" s="11"/>
    </row>
    <row r="1066" spans="1:9" x14ac:dyDescent="0.2">
      <c r="A1066" s="37"/>
      <c r="B1066" s="37"/>
      <c r="C1066" s="38"/>
      <c r="D1066" s="42"/>
      <c r="E1066" s="40"/>
      <c r="F1066" s="40"/>
      <c r="G1066" s="41"/>
      <c r="H1066" s="41"/>
      <c r="I1066" s="41"/>
    </row>
    <row r="1067" spans="1:9" x14ac:dyDescent="0.2">
      <c r="A1067" s="26">
        <v>840</v>
      </c>
      <c r="B1067" s="26">
        <v>848200</v>
      </c>
      <c r="C1067" s="313" t="s">
        <v>604</v>
      </c>
      <c r="D1067" s="26" t="s">
        <v>605</v>
      </c>
      <c r="E1067" s="27"/>
      <c r="F1067" s="27"/>
      <c r="G1067" s="25">
        <v>15000</v>
      </c>
      <c r="H1067" s="25">
        <v>2129</v>
      </c>
      <c r="I1067" s="25">
        <v>15300</v>
      </c>
    </row>
    <row r="1068" spans="1:9" x14ac:dyDescent="0.2">
      <c r="A1068" s="26">
        <v>840</v>
      </c>
      <c r="B1068" s="26">
        <v>848220</v>
      </c>
      <c r="C1068" s="314"/>
      <c r="D1068" s="26" t="s">
        <v>606</v>
      </c>
      <c r="E1068" s="27"/>
      <c r="F1068" s="27"/>
      <c r="G1068" s="25">
        <v>20000</v>
      </c>
      <c r="H1068" s="25">
        <v>0</v>
      </c>
      <c r="I1068" s="25">
        <v>10400</v>
      </c>
    </row>
    <row r="1069" spans="1:9" x14ac:dyDescent="0.2">
      <c r="A1069" s="26">
        <v>840</v>
      </c>
      <c r="B1069" s="26">
        <v>848210</v>
      </c>
      <c r="C1069" s="314"/>
      <c r="D1069" s="26" t="s">
        <v>607</v>
      </c>
      <c r="E1069" s="27"/>
      <c r="F1069" s="27"/>
      <c r="G1069" s="25">
        <v>0</v>
      </c>
      <c r="H1069" s="25">
        <v>6691</v>
      </c>
      <c r="I1069" s="25">
        <v>10000</v>
      </c>
    </row>
    <row r="1070" spans="1:9" x14ac:dyDescent="0.2">
      <c r="A1070" s="26">
        <v>840</v>
      </c>
      <c r="B1070" s="26">
        <v>848230</v>
      </c>
      <c r="C1070" s="314"/>
      <c r="D1070" s="26" t="s">
        <v>608</v>
      </c>
      <c r="E1070" s="27"/>
      <c r="F1070" s="27"/>
      <c r="G1070" s="25">
        <v>6000</v>
      </c>
      <c r="H1070" s="25">
        <v>0</v>
      </c>
      <c r="I1070" s="25">
        <v>6120</v>
      </c>
    </row>
    <row r="1071" spans="1:9" x14ac:dyDescent="0.2">
      <c r="A1071" s="26">
        <v>840</v>
      </c>
      <c r="B1071" s="26">
        <v>848300</v>
      </c>
      <c r="C1071" s="314"/>
      <c r="D1071" s="26" t="s">
        <v>609</v>
      </c>
      <c r="E1071" s="27"/>
      <c r="F1071" s="27"/>
      <c r="G1071" s="25">
        <v>0</v>
      </c>
      <c r="H1071" s="25">
        <v>20296</v>
      </c>
      <c r="I1071" s="25">
        <v>0</v>
      </c>
    </row>
    <row r="1072" spans="1:9" x14ac:dyDescent="0.2">
      <c r="A1072" s="85">
        <v>110</v>
      </c>
      <c r="B1072" s="85">
        <v>848210</v>
      </c>
      <c r="C1072" s="314"/>
      <c r="D1072" s="85" t="s">
        <v>610</v>
      </c>
      <c r="E1072" s="18">
        <v>1</v>
      </c>
      <c r="F1072" s="19">
        <f>+I1072/E1072</f>
        <v>172380</v>
      </c>
      <c r="G1072" s="87">
        <v>169000</v>
      </c>
      <c r="H1072" s="87">
        <v>162726.42000000001</v>
      </c>
      <c r="I1072" s="87">
        <v>172380</v>
      </c>
    </row>
    <row r="1073" spans="1:9" ht="15" thickBot="1" x14ac:dyDescent="0.25">
      <c r="A1073" s="32"/>
      <c r="B1073" s="32"/>
      <c r="C1073" s="315"/>
      <c r="D1073" s="33" t="s">
        <v>604</v>
      </c>
      <c r="E1073" s="34">
        <f>SUBTOTAL(9,E1067:E1067)</f>
        <v>0</v>
      </c>
      <c r="F1073" s="35"/>
      <c r="G1073" s="36">
        <f>SUBTOTAL(9,G1067:G1072)</f>
        <v>210000</v>
      </c>
      <c r="H1073" s="36">
        <f>SUBTOTAL(9,H1067:H1072)</f>
        <v>191842.42</v>
      </c>
      <c r="I1073" s="36">
        <f>SUBTOTAL(9,I1067:I1072)</f>
        <v>214200</v>
      </c>
    </row>
    <row r="1074" spans="1:9" ht="15" thickTop="1" x14ac:dyDescent="0.2">
      <c r="A1074" s="37"/>
      <c r="B1074" s="37"/>
      <c r="C1074" s="38"/>
      <c r="D1074" s="39"/>
      <c r="E1074" s="40"/>
      <c r="F1074" s="40"/>
      <c r="G1074" s="41"/>
      <c r="H1074" s="41"/>
      <c r="I1074" s="41"/>
    </row>
    <row r="1075" spans="1:9" ht="15" x14ac:dyDescent="0.25">
      <c r="A1075" s="7"/>
      <c r="B1075" s="7"/>
      <c r="C1075" s="8"/>
      <c r="D1075" s="9" t="s">
        <v>611</v>
      </c>
      <c r="E1075" s="10"/>
      <c r="F1075" s="10"/>
      <c r="G1075" s="11"/>
      <c r="H1075" s="11"/>
      <c r="I1075" s="11"/>
    </row>
    <row r="1076" spans="1:9" x14ac:dyDescent="0.2">
      <c r="A1076" s="37"/>
      <c r="B1076" s="37"/>
      <c r="C1076" s="38"/>
      <c r="D1076" s="42"/>
      <c r="E1076" s="40"/>
      <c r="F1076" s="40"/>
      <c r="G1076" s="41"/>
      <c r="H1076" s="41"/>
      <c r="I1076" s="41"/>
    </row>
    <row r="1077" spans="1:9" x14ac:dyDescent="0.2">
      <c r="A1077" s="17">
        <v>110</v>
      </c>
      <c r="B1077" s="17">
        <v>848500</v>
      </c>
      <c r="C1077" s="307" t="s">
        <v>611</v>
      </c>
      <c r="D1077" s="17" t="s">
        <v>612</v>
      </c>
      <c r="E1077" s="18">
        <v>2.5</v>
      </c>
      <c r="F1077" s="19">
        <f>+I1077/E1077</f>
        <v>164016</v>
      </c>
      <c r="G1077" s="20">
        <v>402000</v>
      </c>
      <c r="H1077" s="20">
        <v>410079.78</v>
      </c>
      <c r="I1077" s="20">
        <v>410040</v>
      </c>
    </row>
    <row r="1078" spans="1:9" ht="15" x14ac:dyDescent="0.25">
      <c r="A1078" s="26">
        <v>410</v>
      </c>
      <c r="B1078" s="26">
        <v>848500</v>
      </c>
      <c r="C1078" s="308"/>
      <c r="D1078" s="26" t="s">
        <v>22</v>
      </c>
      <c r="E1078" s="80"/>
      <c r="F1078" s="81"/>
      <c r="G1078" s="43">
        <v>6000</v>
      </c>
      <c r="H1078" s="43">
        <v>0</v>
      </c>
      <c r="I1078" s="43">
        <v>6120</v>
      </c>
    </row>
    <row r="1079" spans="1:9" x14ac:dyDescent="0.2">
      <c r="A1079" s="26">
        <v>540</v>
      </c>
      <c r="B1079" s="26">
        <v>848500</v>
      </c>
      <c r="C1079" s="308"/>
      <c r="D1079" s="26" t="s">
        <v>613</v>
      </c>
      <c r="E1079" s="27"/>
      <c r="F1079" s="27"/>
      <c r="G1079" s="25">
        <v>1000</v>
      </c>
      <c r="H1079" s="25">
        <v>1491.63</v>
      </c>
      <c r="I1079" s="25">
        <v>1020</v>
      </c>
    </row>
    <row r="1080" spans="1:9" x14ac:dyDescent="0.2">
      <c r="A1080" s="21">
        <v>550</v>
      </c>
      <c r="B1080" s="21">
        <v>848500</v>
      </c>
      <c r="C1080" s="308"/>
      <c r="D1080" s="21" t="s">
        <v>17</v>
      </c>
      <c r="E1080" s="22"/>
      <c r="F1080" s="22"/>
      <c r="G1080" s="25">
        <v>4000</v>
      </c>
      <c r="H1080" s="25">
        <v>0</v>
      </c>
      <c r="I1080" s="25">
        <v>4080</v>
      </c>
    </row>
    <row r="1081" spans="1:9" x14ac:dyDescent="0.2">
      <c r="A1081" s="21">
        <v>780</v>
      </c>
      <c r="B1081" s="21">
        <v>848500</v>
      </c>
      <c r="C1081" s="308"/>
      <c r="D1081" s="21" t="s">
        <v>614</v>
      </c>
      <c r="E1081" s="22"/>
      <c r="F1081" s="22"/>
      <c r="G1081" s="25">
        <v>40000</v>
      </c>
      <c r="H1081" s="25">
        <v>384</v>
      </c>
      <c r="I1081" s="25">
        <v>10800</v>
      </c>
    </row>
    <row r="1082" spans="1:9" x14ac:dyDescent="0.2">
      <c r="A1082" s="21">
        <v>850</v>
      </c>
      <c r="B1082" s="21">
        <v>848500</v>
      </c>
      <c r="C1082" s="308"/>
      <c r="D1082" s="21" t="s">
        <v>615</v>
      </c>
      <c r="E1082" s="22"/>
      <c r="F1082" s="22"/>
      <c r="G1082" s="25">
        <v>0</v>
      </c>
      <c r="H1082" s="25">
        <v>30281</v>
      </c>
      <c r="I1082" s="25">
        <v>30000</v>
      </c>
    </row>
    <row r="1083" spans="1:9" x14ac:dyDescent="0.2">
      <c r="A1083" s="28">
        <v>840</v>
      </c>
      <c r="B1083" s="28">
        <v>845320</v>
      </c>
      <c r="C1083" s="308"/>
      <c r="D1083" s="28" t="s">
        <v>616</v>
      </c>
      <c r="E1083" s="29"/>
      <c r="F1083" s="29"/>
      <c r="G1083" s="31">
        <v>10000</v>
      </c>
      <c r="H1083" s="31">
        <v>0</v>
      </c>
      <c r="I1083" s="31">
        <v>10200</v>
      </c>
    </row>
    <row r="1084" spans="1:9" ht="15" thickBot="1" x14ac:dyDescent="0.25">
      <c r="A1084" s="32"/>
      <c r="B1084" s="32"/>
      <c r="C1084" s="309"/>
      <c r="D1084" s="33" t="s">
        <v>611</v>
      </c>
      <c r="E1084" s="34">
        <f>SUBTOTAL(9,E1077:E1083)</f>
        <v>2.5</v>
      </c>
      <c r="F1084" s="35"/>
      <c r="G1084" s="36">
        <f>SUBTOTAL(9,G1077:G1083)</f>
        <v>463000</v>
      </c>
      <c r="H1084" s="36">
        <f>SUBTOTAL(9,H1077:H1083)</f>
        <v>442236.41000000003</v>
      </c>
      <c r="I1084" s="36">
        <f>SUBTOTAL(9,I1077:I1083)</f>
        <v>472260</v>
      </c>
    </row>
    <row r="1085" spans="1:9" ht="15" thickTop="1" x14ac:dyDescent="0.2">
      <c r="A1085" s="37"/>
      <c r="B1085" s="37"/>
      <c r="C1085" s="38"/>
      <c r="D1085" s="39"/>
      <c r="E1085" s="40"/>
      <c r="F1085" s="40"/>
      <c r="G1085" s="41"/>
      <c r="H1085" s="41"/>
      <c r="I1085" s="41"/>
    </row>
    <row r="1086" spans="1:9" x14ac:dyDescent="0.2">
      <c r="A1086" s="37"/>
      <c r="B1086" s="37"/>
      <c r="C1086" s="38"/>
      <c r="D1086" s="39"/>
      <c r="E1086" s="40"/>
      <c r="F1086" s="40"/>
      <c r="G1086" s="41"/>
      <c r="H1086" s="41"/>
      <c r="I1086" s="41"/>
    </row>
    <row r="1087" spans="1:9" ht="15.75" thickBot="1" x14ac:dyDescent="0.3">
      <c r="A1087" s="54"/>
      <c r="B1087" s="54"/>
      <c r="C1087" s="55"/>
      <c r="D1087" s="56" t="s">
        <v>617</v>
      </c>
      <c r="E1087" s="104">
        <f>SUBTOTAL(9,E900:E1084)</f>
        <v>46.952999999999996</v>
      </c>
      <c r="F1087" s="58"/>
      <c r="G1087" s="59">
        <f>SUBTOTAL(9,G900:G1084)</f>
        <v>29862000</v>
      </c>
      <c r="H1087" s="59">
        <f>SUBTOTAL(9,H900:H1084)</f>
        <v>29132412.080000006</v>
      </c>
      <c r="I1087" s="59">
        <f>SUBTOTAL(9,I900:I1084)</f>
        <v>27883934.579999998</v>
      </c>
    </row>
    <row r="1088" spans="1:9" ht="15" thickTop="1" x14ac:dyDescent="0.2">
      <c r="A1088" s="37"/>
      <c r="B1088" s="37"/>
      <c r="C1088" s="38"/>
      <c r="D1088" s="60"/>
      <c r="E1088" s="40"/>
      <c r="F1088" s="40"/>
      <c r="G1088" s="41"/>
      <c r="H1088" s="41"/>
      <c r="I1088" s="41"/>
    </row>
    <row r="1089" spans="1:9" ht="15" x14ac:dyDescent="0.25">
      <c r="A1089" s="7"/>
      <c r="B1089" s="7"/>
      <c r="C1089" s="8"/>
      <c r="D1089" s="9" t="s">
        <v>618</v>
      </c>
      <c r="E1089" s="10"/>
      <c r="F1089" s="10"/>
      <c r="G1089" s="11"/>
      <c r="H1089" s="11"/>
      <c r="I1089" s="11"/>
    </row>
    <row r="1090" spans="1:9" x14ac:dyDescent="0.2">
      <c r="A1090" s="71"/>
      <c r="B1090" s="71"/>
      <c r="C1090" s="75"/>
      <c r="D1090" s="71"/>
      <c r="E1090" s="71"/>
      <c r="F1090" s="71"/>
      <c r="G1090" s="83"/>
      <c r="H1090" s="83"/>
      <c r="I1090" s="83"/>
    </row>
    <row r="1091" spans="1:9" x14ac:dyDescent="0.2">
      <c r="A1091" s="17">
        <v>110</v>
      </c>
      <c r="B1091" s="17">
        <v>853000</v>
      </c>
      <c r="C1091" s="307" t="s">
        <v>618</v>
      </c>
      <c r="D1091" s="17" t="s">
        <v>619</v>
      </c>
      <c r="E1091" s="18">
        <v>1</v>
      </c>
      <c r="F1091" s="19">
        <f>+I1091/E1091</f>
        <v>186660</v>
      </c>
      <c r="G1091" s="20">
        <v>183000</v>
      </c>
      <c r="H1091" s="20">
        <v>174836.18</v>
      </c>
      <c r="I1091" s="20">
        <v>186660</v>
      </c>
    </row>
    <row r="1092" spans="1:9" ht="15" x14ac:dyDescent="0.25">
      <c r="A1092" s="26">
        <v>410</v>
      </c>
      <c r="B1092" s="26">
        <v>853000</v>
      </c>
      <c r="C1092" s="308"/>
      <c r="D1092" s="26" t="s">
        <v>22</v>
      </c>
      <c r="E1092" s="27"/>
      <c r="F1092" s="27"/>
      <c r="G1092" s="43">
        <v>3000</v>
      </c>
      <c r="H1092" s="43">
        <v>0</v>
      </c>
      <c r="I1092" s="43">
        <v>3060</v>
      </c>
    </row>
    <row r="1093" spans="1:9" x14ac:dyDescent="0.2">
      <c r="A1093" s="26">
        <v>431</v>
      </c>
      <c r="B1093" s="26">
        <v>853000</v>
      </c>
      <c r="C1093" s="308"/>
      <c r="D1093" s="26" t="s">
        <v>26</v>
      </c>
      <c r="E1093" s="27"/>
      <c r="F1093" s="27"/>
      <c r="G1093" s="25">
        <v>400000</v>
      </c>
      <c r="H1093" s="25">
        <v>506204.84</v>
      </c>
      <c r="I1093" s="25">
        <v>408000</v>
      </c>
    </row>
    <row r="1094" spans="1:9" x14ac:dyDescent="0.2">
      <c r="A1094" s="26">
        <v>432</v>
      </c>
      <c r="B1094" s="26">
        <v>853000</v>
      </c>
      <c r="C1094" s="308"/>
      <c r="D1094" s="26" t="s">
        <v>65</v>
      </c>
      <c r="E1094" s="27"/>
      <c r="F1094" s="27"/>
      <c r="G1094" s="25">
        <v>90000</v>
      </c>
      <c r="H1094" s="25">
        <v>107397.89</v>
      </c>
      <c r="I1094" s="25">
        <v>91800</v>
      </c>
    </row>
    <row r="1095" spans="1:9" x14ac:dyDescent="0.2">
      <c r="A1095" s="21">
        <v>550</v>
      </c>
      <c r="B1095" s="21">
        <v>853000</v>
      </c>
      <c r="C1095" s="308"/>
      <c r="D1095" s="21" t="s">
        <v>17</v>
      </c>
      <c r="E1095" s="22"/>
      <c r="F1095" s="22"/>
      <c r="G1095" s="25">
        <v>1000</v>
      </c>
      <c r="H1095" s="25">
        <v>0</v>
      </c>
      <c r="I1095" s="25">
        <v>1020</v>
      </c>
    </row>
    <row r="1096" spans="1:9" x14ac:dyDescent="0.2">
      <c r="A1096" s="21">
        <v>560</v>
      </c>
      <c r="B1096" s="21">
        <v>853000</v>
      </c>
      <c r="C1096" s="308"/>
      <c r="D1096" s="21" t="s">
        <v>18</v>
      </c>
      <c r="E1096" s="22"/>
      <c r="F1096" s="22"/>
      <c r="G1096" s="25">
        <v>1000</v>
      </c>
      <c r="H1096" s="25">
        <v>0</v>
      </c>
      <c r="I1096" s="25">
        <v>1020</v>
      </c>
    </row>
    <row r="1097" spans="1:9" x14ac:dyDescent="0.2">
      <c r="A1097" s="28">
        <v>720</v>
      </c>
      <c r="B1097" s="28">
        <v>853000</v>
      </c>
      <c r="C1097" s="308"/>
      <c r="D1097" s="28" t="s">
        <v>620</v>
      </c>
      <c r="E1097" s="29"/>
      <c r="F1097" s="29"/>
      <c r="G1097" s="31">
        <v>5000</v>
      </c>
      <c r="H1097" s="31">
        <v>0</v>
      </c>
      <c r="I1097" s="31">
        <v>5100</v>
      </c>
    </row>
    <row r="1098" spans="1:9" ht="15.75" thickBot="1" x14ac:dyDescent="0.3">
      <c r="A1098" s="54"/>
      <c r="B1098" s="54"/>
      <c r="C1098" s="309"/>
      <c r="D1098" s="56" t="s">
        <v>621</v>
      </c>
      <c r="E1098" s="57">
        <f>SUBTOTAL(9,E1091:E1097)</f>
        <v>1</v>
      </c>
      <c r="F1098" s="58"/>
      <c r="G1098" s="59">
        <f>SUBTOTAL(9,G1091:G1097)</f>
        <v>683000</v>
      </c>
      <c r="H1098" s="59">
        <f>SUBTOTAL(9,H1091:H1097)</f>
        <v>788438.91</v>
      </c>
      <c r="I1098" s="59">
        <f>SUBTOTAL(9,I1091:I1097)</f>
        <v>696660</v>
      </c>
    </row>
    <row r="1099" spans="1:9" ht="15" thickTop="1" x14ac:dyDescent="0.2">
      <c r="A1099" s="71"/>
      <c r="B1099" s="71"/>
      <c r="C1099" s="75"/>
      <c r="D1099" s="71"/>
      <c r="E1099" s="40"/>
      <c r="F1099" s="40"/>
      <c r="G1099" s="41"/>
      <c r="H1099" s="41"/>
      <c r="I1099" s="41"/>
    </row>
    <row r="1100" spans="1:9" ht="15" x14ac:dyDescent="0.25">
      <c r="A1100" s="7"/>
      <c r="B1100" s="7"/>
      <c r="C1100" s="8"/>
      <c r="D1100" s="9" t="s">
        <v>622</v>
      </c>
      <c r="E1100" s="10"/>
      <c r="F1100" s="10"/>
      <c r="G1100" s="11"/>
      <c r="H1100" s="11"/>
      <c r="I1100" s="11"/>
    </row>
    <row r="1101" spans="1:9" x14ac:dyDescent="0.2">
      <c r="A1101" s="71"/>
      <c r="B1101" s="71"/>
      <c r="C1101" s="75"/>
      <c r="D1101" s="71"/>
      <c r="E1101" s="71"/>
      <c r="F1101" s="71"/>
      <c r="G1101" s="83"/>
      <c r="H1101" s="83"/>
      <c r="I1101" s="83"/>
    </row>
    <row r="1102" spans="1:9" x14ac:dyDescent="0.2">
      <c r="A1102" s="17">
        <v>110</v>
      </c>
      <c r="B1102" s="17">
        <v>879000</v>
      </c>
      <c r="C1102" s="307" t="s">
        <v>622</v>
      </c>
      <c r="D1102" s="17" t="s">
        <v>623</v>
      </c>
      <c r="E1102" s="18">
        <v>3.5</v>
      </c>
      <c r="F1102" s="19">
        <f>+I1102/E1102</f>
        <v>128721.42857142857</v>
      </c>
      <c r="G1102" s="20">
        <v>460000</v>
      </c>
      <c r="H1102" s="20">
        <v>364662.81</v>
      </c>
      <c r="I1102" s="20">
        <v>450525</v>
      </c>
    </row>
    <row r="1103" spans="1:9" x14ac:dyDescent="0.2">
      <c r="A1103" s="21">
        <v>470</v>
      </c>
      <c r="B1103" s="21">
        <v>879000</v>
      </c>
      <c r="C1103" s="308"/>
      <c r="D1103" s="21" t="s">
        <v>624</v>
      </c>
      <c r="E1103" s="22"/>
      <c r="F1103" s="22"/>
      <c r="G1103" s="25">
        <v>4000</v>
      </c>
      <c r="H1103" s="25">
        <v>0</v>
      </c>
      <c r="I1103" s="25">
        <v>4080</v>
      </c>
    </row>
    <row r="1104" spans="1:9" x14ac:dyDescent="0.2">
      <c r="A1104" s="21">
        <v>521</v>
      </c>
      <c r="B1104" s="21">
        <v>879000</v>
      </c>
      <c r="C1104" s="308"/>
      <c r="D1104" s="21" t="s">
        <v>624</v>
      </c>
      <c r="E1104" s="22"/>
      <c r="F1104" s="22"/>
      <c r="G1104" s="25">
        <v>5000</v>
      </c>
      <c r="H1104" s="25">
        <v>0</v>
      </c>
      <c r="I1104" s="25">
        <v>5100</v>
      </c>
    </row>
    <row r="1105" spans="1:9" x14ac:dyDescent="0.2">
      <c r="A1105" s="26">
        <v>540</v>
      </c>
      <c r="B1105" s="26">
        <v>879000</v>
      </c>
      <c r="C1105" s="308"/>
      <c r="D1105" s="26" t="s">
        <v>625</v>
      </c>
      <c r="E1105" s="27"/>
      <c r="F1105" s="27"/>
      <c r="G1105" s="25">
        <v>3000</v>
      </c>
      <c r="H1105" s="25">
        <v>2485.15</v>
      </c>
      <c r="I1105" s="25">
        <v>3060</v>
      </c>
    </row>
    <row r="1106" spans="1:9" x14ac:dyDescent="0.2">
      <c r="A1106" s="21">
        <v>550</v>
      </c>
      <c r="B1106" s="21">
        <v>879000</v>
      </c>
      <c r="C1106" s="308"/>
      <c r="D1106" s="21" t="s">
        <v>626</v>
      </c>
      <c r="E1106" s="22"/>
      <c r="F1106" s="22"/>
      <c r="G1106" s="25">
        <v>5000</v>
      </c>
      <c r="H1106" s="25">
        <v>1041</v>
      </c>
      <c r="I1106" s="25">
        <v>5100</v>
      </c>
    </row>
    <row r="1107" spans="1:9" x14ac:dyDescent="0.2">
      <c r="A1107" s="21">
        <v>560</v>
      </c>
      <c r="B1107" s="21">
        <v>879000</v>
      </c>
      <c r="C1107" s="308"/>
      <c r="D1107" s="21" t="s">
        <v>200</v>
      </c>
      <c r="E1107" s="22"/>
      <c r="F1107" s="22"/>
      <c r="G1107" s="25">
        <v>3000</v>
      </c>
      <c r="H1107">
        <v>135.37</v>
      </c>
      <c r="I1107" s="25">
        <v>3060</v>
      </c>
    </row>
    <row r="1108" spans="1:9" x14ac:dyDescent="0.2">
      <c r="A1108" s="21">
        <v>720</v>
      </c>
      <c r="B1108" s="21">
        <v>879000</v>
      </c>
      <c r="C1108" s="308"/>
      <c r="D1108" s="21" t="s">
        <v>125</v>
      </c>
      <c r="E1108" s="22"/>
      <c r="F1108" s="22"/>
      <c r="G1108" s="25">
        <v>5000</v>
      </c>
      <c r="H1108" s="25">
        <v>1428.43</v>
      </c>
      <c r="I1108" s="25">
        <v>5100</v>
      </c>
    </row>
    <row r="1109" spans="1:9" x14ac:dyDescent="0.2">
      <c r="A1109" s="21">
        <v>750</v>
      </c>
      <c r="B1109" s="21">
        <v>879000</v>
      </c>
      <c r="C1109" s="308"/>
      <c r="D1109" s="21" t="s">
        <v>77</v>
      </c>
      <c r="E1109" s="22"/>
      <c r="F1109" s="22"/>
      <c r="G1109" s="25">
        <v>100000</v>
      </c>
      <c r="H1109" s="25">
        <v>74066.7</v>
      </c>
      <c r="I1109" s="25">
        <v>102000</v>
      </c>
    </row>
    <row r="1110" spans="1:9" x14ac:dyDescent="0.2">
      <c r="A1110" s="26">
        <v>730</v>
      </c>
      <c r="B1110" s="26">
        <v>879000</v>
      </c>
      <c r="C1110" s="308"/>
      <c r="D1110" s="26" t="s">
        <v>627</v>
      </c>
      <c r="E1110" s="27"/>
      <c r="F1110" s="27"/>
      <c r="G1110" s="25">
        <v>1000</v>
      </c>
      <c r="H1110" s="25">
        <v>0</v>
      </c>
      <c r="I1110" s="25">
        <v>1020</v>
      </c>
    </row>
    <row r="1111" spans="1:9" x14ac:dyDescent="0.2">
      <c r="A1111" s="28">
        <v>780</v>
      </c>
      <c r="B1111" s="28">
        <v>879000</v>
      </c>
      <c r="C1111" s="308"/>
      <c r="D1111" s="28" t="s">
        <v>628</v>
      </c>
      <c r="E1111" s="29"/>
      <c r="F1111" s="29"/>
      <c r="G1111" s="31">
        <v>50000</v>
      </c>
      <c r="H1111" s="31">
        <v>43726</v>
      </c>
      <c r="I1111" s="31">
        <v>51000</v>
      </c>
    </row>
    <row r="1112" spans="1:9" ht="15.75" thickBot="1" x14ac:dyDescent="0.3">
      <c r="A1112" s="54"/>
      <c r="B1112" s="54"/>
      <c r="C1112" s="309"/>
      <c r="D1112" s="56" t="s">
        <v>629</v>
      </c>
      <c r="E1112" s="57">
        <f>SUBTOTAL(9,E1102:E1111)</f>
        <v>3.5</v>
      </c>
      <c r="F1112" s="58"/>
      <c r="G1112" s="59">
        <f>SUBTOTAL(9,G1102:G1111)</f>
        <v>636000</v>
      </c>
      <c r="H1112" s="59">
        <f>SUBTOTAL(9,H1102:H1111)</f>
        <v>487545.46</v>
      </c>
      <c r="I1112" s="59">
        <f>SUBTOTAL(9,I1102:I1111)</f>
        <v>630045</v>
      </c>
    </row>
    <row r="1113" spans="1:9" ht="15" thickTop="1" x14ac:dyDescent="0.2">
      <c r="A1113" s="71"/>
      <c r="B1113" s="71"/>
      <c r="C1113" s="75"/>
      <c r="D1113" s="71"/>
      <c r="E1113" s="40"/>
      <c r="F1113" s="40"/>
      <c r="G1113" s="41"/>
      <c r="H1113" s="41"/>
      <c r="I1113" s="41"/>
    </row>
    <row r="1114" spans="1:9" ht="15" thickBot="1" x14ac:dyDescent="0.25">
      <c r="A1114" s="62"/>
      <c r="B1114" s="62"/>
      <c r="C1114" s="63"/>
      <c r="D1114" s="64" t="s">
        <v>630</v>
      </c>
      <c r="E1114" s="65">
        <f>SUBTOTAL(9,E922:E1112)</f>
        <v>50.952999999999996</v>
      </c>
      <c r="F1114" s="66"/>
      <c r="G1114" s="67">
        <f>SUBTOTAL(9,G922:G1112)</f>
        <v>22235000</v>
      </c>
      <c r="H1114" s="67">
        <f>SUBTOTAL(9,H922:H1112)</f>
        <v>22716211.97000001</v>
      </c>
      <c r="I1114" s="67">
        <f>SUBTOTAL(9,I922:I1112)</f>
        <v>20753683.579999998</v>
      </c>
    </row>
    <row r="1115" spans="1:9" ht="15" thickTop="1" x14ac:dyDescent="0.2">
      <c r="A1115" s="37"/>
      <c r="B1115" s="37"/>
      <c r="C1115" s="38"/>
      <c r="D1115" s="60"/>
      <c r="E1115" s="40"/>
      <c r="F1115" s="40"/>
      <c r="G1115" s="41"/>
      <c r="H1115" s="41"/>
      <c r="I1115" s="41"/>
    </row>
    <row r="1116" spans="1:9" ht="15" x14ac:dyDescent="0.25">
      <c r="A1116" s="7"/>
      <c r="B1116" s="7"/>
      <c r="C1116" s="8"/>
      <c r="D1116" s="9" t="s">
        <v>65</v>
      </c>
      <c r="E1116" s="10"/>
      <c r="F1116" s="10"/>
      <c r="G1116" s="11"/>
      <c r="H1116" s="11"/>
      <c r="I1116" s="11"/>
    </row>
    <row r="1117" spans="1:9" x14ac:dyDescent="0.2">
      <c r="A1117" s="37"/>
      <c r="B1117" s="37"/>
      <c r="C1117" s="38"/>
      <c r="D1117" s="42"/>
      <c r="E1117" s="40"/>
      <c r="F1117" s="40"/>
      <c r="G1117" s="41"/>
      <c r="H1117" s="41"/>
      <c r="I1117" s="41"/>
    </row>
    <row r="1118" spans="1:9" x14ac:dyDescent="0.2">
      <c r="A1118" s="17">
        <v>110</v>
      </c>
      <c r="B1118" s="17">
        <v>913000</v>
      </c>
      <c r="C1118" s="307" t="s">
        <v>65</v>
      </c>
      <c r="D1118" s="17" t="s">
        <v>631</v>
      </c>
      <c r="E1118" s="18">
        <v>0</v>
      </c>
      <c r="F1118" s="19" t="e">
        <f>+I1118/E1118</f>
        <v>#DIV/0!</v>
      </c>
      <c r="G1118" s="20">
        <v>0</v>
      </c>
      <c r="H1118" s="20">
        <v>4833.09</v>
      </c>
      <c r="I1118" s="20">
        <v>0</v>
      </c>
    </row>
    <row r="1119" spans="1:9" x14ac:dyDescent="0.2">
      <c r="A1119" s="85">
        <v>310</v>
      </c>
      <c r="B1119" s="85">
        <v>913000</v>
      </c>
      <c r="C1119" s="308"/>
      <c r="D1119" s="85" t="s">
        <v>232</v>
      </c>
      <c r="E1119" s="86">
        <v>4.3490000000000011</v>
      </c>
      <c r="F1119" s="88">
        <f>+I1119/E1119</f>
        <v>100381.69694182568</v>
      </c>
      <c r="G1119" s="87">
        <v>428000</v>
      </c>
      <c r="H1119" s="87">
        <v>428576.19</v>
      </c>
      <c r="I1119" s="87">
        <v>436560</v>
      </c>
    </row>
    <row r="1120" spans="1:9" ht="15" thickBot="1" x14ac:dyDescent="0.25">
      <c r="A1120" s="32"/>
      <c r="B1120" s="32"/>
      <c r="C1120" s="309"/>
      <c r="D1120" s="33" t="s">
        <v>65</v>
      </c>
      <c r="E1120" s="34">
        <f>SUBTOTAL(9,E1118:E1119)</f>
        <v>4.3490000000000011</v>
      </c>
      <c r="F1120" s="35"/>
      <c r="G1120" s="36">
        <f>SUBTOTAL(9,G1118:G1119)</f>
        <v>428000</v>
      </c>
      <c r="H1120" s="36">
        <f>SUBTOTAL(9,H1118:H1119)</f>
        <v>433409.28000000003</v>
      </c>
      <c r="I1120" s="36">
        <f>SUBTOTAL(9,I1118:I1119)</f>
        <v>436560</v>
      </c>
    </row>
    <row r="1121" spans="1:9" ht="15" thickTop="1" x14ac:dyDescent="0.2">
      <c r="A1121" s="37"/>
      <c r="B1121" s="37"/>
      <c r="C1121" s="38"/>
      <c r="D1121" s="60"/>
      <c r="E1121" s="40"/>
      <c r="F1121" s="40"/>
      <c r="G1121" s="41"/>
      <c r="H1121" s="41"/>
      <c r="I1121" s="41"/>
    </row>
    <row r="1122" spans="1:9" ht="15" x14ac:dyDescent="0.25">
      <c r="A1122" s="7"/>
      <c r="B1122" s="7"/>
      <c r="C1122" s="8"/>
      <c r="D1122" s="9" t="s">
        <v>632</v>
      </c>
      <c r="E1122" s="10"/>
      <c r="F1122" s="10"/>
      <c r="G1122" s="11"/>
      <c r="H1122" s="11"/>
      <c r="I1122" s="11"/>
    </row>
    <row r="1123" spans="1:9" x14ac:dyDescent="0.2">
      <c r="A1123" s="37"/>
      <c r="B1123" s="37"/>
      <c r="C1123" s="38"/>
      <c r="D1123" s="42"/>
      <c r="E1123" s="40"/>
      <c r="F1123" s="40"/>
      <c r="G1123" s="41"/>
      <c r="H1123" s="41"/>
      <c r="I1123" s="41"/>
    </row>
    <row r="1124" spans="1:9" x14ac:dyDescent="0.2">
      <c r="A1124" s="17">
        <v>110</v>
      </c>
      <c r="B1124" s="17">
        <v>938000</v>
      </c>
      <c r="C1124" s="307" t="s">
        <v>632</v>
      </c>
      <c r="D1124" s="97" t="s">
        <v>633</v>
      </c>
      <c r="E1124" s="18">
        <v>1</v>
      </c>
      <c r="F1124" s="19">
        <f>+I1124/E1124</f>
        <v>145462</v>
      </c>
      <c r="G1124" s="20">
        <v>148000</v>
      </c>
      <c r="H1124" s="20">
        <v>45773.05</v>
      </c>
      <c r="I1124" s="20">
        <v>145462</v>
      </c>
    </row>
    <row r="1125" spans="1:9" ht="15" x14ac:dyDescent="0.25">
      <c r="A1125" s="26">
        <v>410</v>
      </c>
      <c r="B1125" s="26">
        <v>938000</v>
      </c>
      <c r="C1125" s="308"/>
      <c r="D1125" s="26" t="s">
        <v>634</v>
      </c>
      <c r="E1125" s="27">
        <v>0</v>
      </c>
      <c r="F1125" s="27"/>
      <c r="G1125" s="122">
        <v>0</v>
      </c>
      <c r="H1125" s="122">
        <v>0</v>
      </c>
      <c r="I1125" s="122">
        <v>0</v>
      </c>
    </row>
    <row r="1126" spans="1:9" x14ac:dyDescent="0.2">
      <c r="A1126" s="26">
        <v>420</v>
      </c>
      <c r="B1126" s="26">
        <v>938000</v>
      </c>
      <c r="C1126" s="308"/>
      <c r="D1126" s="26" t="s">
        <v>635</v>
      </c>
      <c r="E1126" s="27"/>
      <c r="F1126" s="27"/>
      <c r="G1126" s="24">
        <v>50000</v>
      </c>
      <c r="H1126" s="24">
        <v>34355.410000000003</v>
      </c>
      <c r="I1126" s="24">
        <v>51000</v>
      </c>
    </row>
    <row r="1127" spans="1:9" x14ac:dyDescent="0.2">
      <c r="A1127" s="26">
        <v>431</v>
      </c>
      <c r="B1127" s="26">
        <v>938000</v>
      </c>
      <c r="C1127" s="308"/>
      <c r="D1127" s="26" t="s">
        <v>26</v>
      </c>
      <c r="E1127" s="27"/>
      <c r="F1127" s="27"/>
      <c r="G1127" s="24">
        <v>212000</v>
      </c>
      <c r="H1127" s="24">
        <v>291275.53999999998</v>
      </c>
      <c r="I1127" s="24">
        <v>216240</v>
      </c>
    </row>
    <row r="1128" spans="1:9" x14ac:dyDescent="0.2">
      <c r="A1128" s="26">
        <v>432</v>
      </c>
      <c r="B1128" s="26">
        <v>938000</v>
      </c>
      <c r="C1128" s="308"/>
      <c r="D1128" s="26" t="s">
        <v>65</v>
      </c>
      <c r="E1128" s="27"/>
      <c r="F1128" s="27"/>
      <c r="G1128" s="24">
        <v>20000</v>
      </c>
      <c r="H1128" s="24">
        <v>1188.0999999999999</v>
      </c>
      <c r="I1128" s="24">
        <v>20400</v>
      </c>
    </row>
    <row r="1129" spans="1:9" x14ac:dyDescent="0.2">
      <c r="A1129" s="26">
        <v>433</v>
      </c>
      <c r="B1129" s="26">
        <v>938000</v>
      </c>
      <c r="C1129" s="308"/>
      <c r="D1129" s="26" t="s">
        <v>27</v>
      </c>
      <c r="E1129" s="27"/>
      <c r="F1129" s="27"/>
      <c r="G1129" s="24">
        <v>10000</v>
      </c>
      <c r="H1129" s="24">
        <v>23938.05</v>
      </c>
      <c r="I1129" s="24">
        <v>10200</v>
      </c>
    </row>
    <row r="1130" spans="1:9" x14ac:dyDescent="0.2">
      <c r="A1130" s="26">
        <v>434</v>
      </c>
      <c r="B1130" s="26">
        <v>938000</v>
      </c>
      <c r="C1130" s="308"/>
      <c r="D1130" s="26" t="s">
        <v>283</v>
      </c>
      <c r="E1130" s="27"/>
      <c r="F1130" s="27"/>
      <c r="G1130" s="24">
        <v>203000</v>
      </c>
      <c r="H1130" s="24">
        <v>230828</v>
      </c>
      <c r="I1130" s="24">
        <v>207060</v>
      </c>
    </row>
    <row r="1131" spans="1:9" x14ac:dyDescent="0.2">
      <c r="A1131" s="26">
        <v>440</v>
      </c>
      <c r="B1131" s="26">
        <v>938000</v>
      </c>
      <c r="C1131" s="308"/>
      <c r="D1131" s="26" t="s">
        <v>168</v>
      </c>
      <c r="E1131" s="27"/>
      <c r="F1131" s="27"/>
      <c r="G1131" s="24">
        <v>105000</v>
      </c>
      <c r="H1131" s="24">
        <v>0</v>
      </c>
      <c r="I1131" s="24">
        <v>107100</v>
      </c>
    </row>
    <row r="1132" spans="1:9" x14ac:dyDescent="0.2">
      <c r="A1132" s="26">
        <v>450</v>
      </c>
      <c r="B1132" s="26">
        <v>938000</v>
      </c>
      <c r="C1132" s="308"/>
      <c r="D1132" s="21" t="s">
        <v>341</v>
      </c>
      <c r="E1132" s="27"/>
      <c r="F1132" s="27"/>
      <c r="G1132" s="24">
        <v>21000</v>
      </c>
      <c r="H1132" s="24">
        <v>2087</v>
      </c>
      <c r="I1132" s="24">
        <v>21420</v>
      </c>
    </row>
    <row r="1133" spans="1:9" x14ac:dyDescent="0.2">
      <c r="A1133" s="26">
        <v>470</v>
      </c>
      <c r="B1133" s="26">
        <v>938000</v>
      </c>
      <c r="C1133" s="308"/>
      <c r="D1133" s="21" t="s">
        <v>48</v>
      </c>
      <c r="E1133" s="27"/>
      <c r="F1133" s="27"/>
      <c r="G1133" s="24">
        <v>70000</v>
      </c>
      <c r="H1133" s="24">
        <v>51706.29</v>
      </c>
      <c r="I1133" s="24">
        <v>51400</v>
      </c>
    </row>
    <row r="1134" spans="1:9" x14ac:dyDescent="0.2">
      <c r="A1134" s="26">
        <v>480</v>
      </c>
      <c r="B1134" s="26">
        <v>938000</v>
      </c>
      <c r="C1134" s="308"/>
      <c r="D1134" s="21" t="s">
        <v>28</v>
      </c>
      <c r="E1134" s="27"/>
      <c r="F1134" s="27"/>
      <c r="G1134" s="24">
        <v>0</v>
      </c>
      <c r="H1134" s="24">
        <v>14466.41</v>
      </c>
      <c r="I1134" s="24">
        <v>10000</v>
      </c>
    </row>
    <row r="1135" spans="1:9" x14ac:dyDescent="0.2">
      <c r="A1135" s="26">
        <v>510</v>
      </c>
      <c r="B1135" s="26">
        <v>938000</v>
      </c>
      <c r="C1135" s="308"/>
      <c r="D1135" s="26" t="s">
        <v>636</v>
      </c>
      <c r="E1135" s="27"/>
      <c r="F1135" s="27"/>
      <c r="G1135" s="24">
        <v>7000</v>
      </c>
      <c r="H1135" s="24">
        <v>0</v>
      </c>
      <c r="I1135" s="24">
        <v>7140</v>
      </c>
    </row>
    <row r="1136" spans="1:9" x14ac:dyDescent="0.2">
      <c r="A1136" s="26">
        <v>521</v>
      </c>
      <c r="B1136" s="26">
        <v>938000</v>
      </c>
      <c r="C1136" s="308"/>
      <c r="D1136" s="26" t="s">
        <v>58</v>
      </c>
      <c r="E1136" s="27"/>
      <c r="F1136" s="27"/>
      <c r="G1136" s="24">
        <v>3000</v>
      </c>
      <c r="H1136" s="24">
        <v>0</v>
      </c>
      <c r="I1136" s="24">
        <v>3060</v>
      </c>
    </row>
    <row r="1137" spans="1:9" x14ac:dyDescent="0.2">
      <c r="A1137" s="26">
        <v>540</v>
      </c>
      <c r="B1137" s="26">
        <v>938000</v>
      </c>
      <c r="C1137" s="308"/>
      <c r="D1137" s="26" t="s">
        <v>16</v>
      </c>
      <c r="E1137" s="27"/>
      <c r="F1137" s="27"/>
      <c r="G1137" s="24">
        <v>140000</v>
      </c>
      <c r="H1137" s="24">
        <v>162543.63</v>
      </c>
      <c r="I1137" s="24">
        <v>142800</v>
      </c>
    </row>
    <row r="1138" spans="1:9" x14ac:dyDescent="0.2">
      <c r="A1138" s="26">
        <v>550</v>
      </c>
      <c r="B1138" s="26">
        <v>938000</v>
      </c>
      <c r="C1138" s="308"/>
      <c r="D1138" s="26" t="s">
        <v>17</v>
      </c>
      <c r="E1138" s="27"/>
      <c r="F1138" s="27"/>
      <c r="G1138" s="24">
        <v>0</v>
      </c>
      <c r="H1138" s="24">
        <v>7628</v>
      </c>
      <c r="I1138" s="24">
        <v>10000</v>
      </c>
    </row>
    <row r="1139" spans="1:9" x14ac:dyDescent="0.2">
      <c r="A1139" s="26">
        <v>560</v>
      </c>
      <c r="B1139" s="26">
        <v>938000</v>
      </c>
      <c r="C1139" s="308"/>
      <c r="D1139" s="26" t="s">
        <v>637</v>
      </c>
      <c r="E1139" s="27"/>
      <c r="F1139" s="27"/>
      <c r="G1139" s="24">
        <v>50000</v>
      </c>
      <c r="H1139" s="24">
        <v>51437.440000000002</v>
      </c>
      <c r="I1139" s="24">
        <v>51000</v>
      </c>
    </row>
    <row r="1140" spans="1:9" x14ac:dyDescent="0.2">
      <c r="A1140" s="21">
        <v>750</v>
      </c>
      <c r="B1140" s="21">
        <v>938000</v>
      </c>
      <c r="C1140" s="308"/>
      <c r="D1140" s="21" t="s">
        <v>407</v>
      </c>
      <c r="E1140" s="22"/>
      <c r="F1140" s="22"/>
      <c r="G1140" s="24">
        <v>368000</v>
      </c>
      <c r="H1140" s="24">
        <v>521639.97</v>
      </c>
      <c r="I1140" s="24">
        <v>275360</v>
      </c>
    </row>
    <row r="1141" spans="1:9" x14ac:dyDescent="0.2">
      <c r="A1141" s="28">
        <v>780</v>
      </c>
      <c r="B1141" s="28">
        <v>938000</v>
      </c>
      <c r="C1141" s="308"/>
      <c r="D1141" s="28" t="s">
        <v>258</v>
      </c>
      <c r="E1141" s="29"/>
      <c r="F1141" s="29"/>
      <c r="G1141" s="46">
        <v>67000</v>
      </c>
      <c r="H1141" s="46">
        <v>123721.71</v>
      </c>
      <c r="I1141" s="46">
        <v>68340</v>
      </c>
    </row>
    <row r="1142" spans="1:9" ht="15" thickBot="1" x14ac:dyDescent="0.25">
      <c r="A1142" s="32"/>
      <c r="B1142" s="32"/>
      <c r="C1142" s="309"/>
      <c r="D1142" s="33" t="s">
        <v>65</v>
      </c>
      <c r="E1142" s="34">
        <f>SUBTOTAL(9,E1124:E1141)</f>
        <v>1</v>
      </c>
      <c r="F1142" s="35"/>
      <c r="G1142" s="36">
        <f>SUBTOTAL(9,G1124:G1141)</f>
        <v>1474000</v>
      </c>
      <c r="H1142" s="36">
        <f>SUBTOTAL(9,H1124:H1141)</f>
        <v>1562588.5999999999</v>
      </c>
      <c r="I1142" s="36">
        <f>SUBTOTAL(9,I1124:I1141)</f>
        <v>1397982</v>
      </c>
    </row>
    <row r="1143" spans="1:9" ht="15" thickTop="1" x14ac:dyDescent="0.2">
      <c r="A1143" s="37"/>
      <c r="B1143" s="37"/>
      <c r="C1143" s="38"/>
      <c r="D1143" s="60"/>
      <c r="E1143" s="40"/>
      <c r="F1143" s="40"/>
      <c r="G1143" s="41"/>
      <c r="H1143" s="41"/>
      <c r="I1143" s="41"/>
    </row>
    <row r="1144" spans="1:9" ht="15" x14ac:dyDescent="0.25">
      <c r="A1144" s="7"/>
      <c r="B1144" s="7"/>
      <c r="C1144" s="8"/>
      <c r="D1144" s="9" t="s">
        <v>638</v>
      </c>
      <c r="E1144" s="10"/>
      <c r="F1144" s="10"/>
      <c r="G1144" s="11"/>
      <c r="H1144" s="11"/>
      <c r="I1144" s="11"/>
    </row>
    <row r="1145" spans="1:9" x14ac:dyDescent="0.2">
      <c r="A1145" s="37"/>
      <c r="B1145" s="37"/>
      <c r="C1145" s="38"/>
      <c r="D1145" s="42"/>
      <c r="E1145" s="40"/>
      <c r="F1145" s="40"/>
      <c r="G1145" s="41"/>
      <c r="H1145" s="41"/>
      <c r="I1145" s="41"/>
    </row>
    <row r="1146" spans="1:9" x14ac:dyDescent="0.2">
      <c r="A1146" s="16">
        <v>310</v>
      </c>
      <c r="B1146" s="16">
        <v>972000</v>
      </c>
      <c r="C1146" s="310" t="s">
        <v>638</v>
      </c>
      <c r="D1146" s="17" t="s">
        <v>639</v>
      </c>
      <c r="E1146" s="18">
        <v>0.56999999999999995</v>
      </c>
      <c r="F1146" s="19">
        <f>+I1146/E1146</f>
        <v>89473.68421052632</v>
      </c>
      <c r="G1146" s="20">
        <v>50000</v>
      </c>
      <c r="H1146" s="20">
        <v>47280.24</v>
      </c>
      <c r="I1146" s="20">
        <v>51000</v>
      </c>
    </row>
    <row r="1147" spans="1:9" x14ac:dyDescent="0.2">
      <c r="A1147" s="26">
        <v>431</v>
      </c>
      <c r="B1147" s="26">
        <v>972000</v>
      </c>
      <c r="C1147" s="311"/>
      <c r="D1147" s="26" t="s">
        <v>640</v>
      </c>
      <c r="E1147" s="27"/>
      <c r="F1147" s="27"/>
      <c r="G1147" s="25">
        <v>40000</v>
      </c>
      <c r="H1147" s="25">
        <v>27836.13</v>
      </c>
      <c r="I1147" s="25">
        <v>40800</v>
      </c>
    </row>
    <row r="1148" spans="1:9" x14ac:dyDescent="0.2">
      <c r="A1148" s="26">
        <v>750</v>
      </c>
      <c r="B1148" s="26">
        <v>972000</v>
      </c>
      <c r="C1148" s="311"/>
      <c r="D1148" s="26" t="s">
        <v>641</v>
      </c>
      <c r="E1148" s="27"/>
      <c r="F1148" s="27"/>
      <c r="G1148" s="24">
        <v>39000</v>
      </c>
      <c r="H1148" s="24">
        <v>0</v>
      </c>
      <c r="I1148" s="24">
        <v>39780</v>
      </c>
    </row>
    <row r="1149" spans="1:9" x14ac:dyDescent="0.2">
      <c r="A1149" s="28">
        <v>780</v>
      </c>
      <c r="B1149" s="28">
        <v>972000</v>
      </c>
      <c r="C1149" s="311"/>
      <c r="D1149" s="28" t="s">
        <v>642</v>
      </c>
      <c r="E1149" s="29"/>
      <c r="F1149" s="29"/>
      <c r="G1149" s="31">
        <v>221000</v>
      </c>
      <c r="H1149" s="31">
        <v>221070</v>
      </c>
      <c r="I1149" s="31">
        <v>225420</v>
      </c>
    </row>
    <row r="1150" spans="1:9" ht="15" thickBot="1" x14ac:dyDescent="0.25">
      <c r="A1150" s="32"/>
      <c r="B1150" s="32"/>
      <c r="C1150" s="312"/>
      <c r="D1150" s="48" t="s">
        <v>643</v>
      </c>
      <c r="E1150" s="34">
        <f>SUBTOTAL(9,E1146:E1149)</f>
        <v>0.56999999999999995</v>
      </c>
      <c r="F1150" s="35"/>
      <c r="G1150" s="36">
        <f>SUBTOTAL(9,G1146:G1149)</f>
        <v>350000</v>
      </c>
      <c r="H1150" s="36">
        <f>SUBTOTAL(9,H1146:H1149)</f>
        <v>296186.37</v>
      </c>
      <c r="I1150" s="36">
        <f>SUBTOTAL(9,I1146:I1149)</f>
        <v>357000</v>
      </c>
    </row>
    <row r="1151" spans="1:9" ht="15" thickTop="1" x14ac:dyDescent="0.2">
      <c r="A1151" s="37"/>
      <c r="B1151" s="37"/>
      <c r="C1151" s="38"/>
      <c r="D1151" s="60"/>
      <c r="E1151" s="40"/>
      <c r="F1151" s="40"/>
      <c r="G1151" s="41"/>
      <c r="H1151" s="41"/>
      <c r="I1151" s="41"/>
    </row>
    <row r="1152" spans="1:9" ht="15" x14ac:dyDescent="0.25">
      <c r="A1152" s="7"/>
      <c r="B1152" s="7"/>
      <c r="C1152" s="8"/>
      <c r="D1152" s="9" t="s">
        <v>644</v>
      </c>
      <c r="E1152" s="10"/>
      <c r="F1152" s="10"/>
      <c r="G1152" s="11"/>
      <c r="H1152" s="11"/>
      <c r="I1152" s="11"/>
    </row>
    <row r="1153" spans="1:9" x14ac:dyDescent="0.2">
      <c r="A1153" s="37"/>
      <c r="B1153" s="37"/>
      <c r="C1153" s="38"/>
      <c r="D1153" s="42"/>
      <c r="E1153" s="40"/>
      <c r="F1153" s="40"/>
      <c r="G1153" s="41"/>
      <c r="H1153" s="41"/>
      <c r="I1153" s="41"/>
    </row>
    <row r="1154" spans="1:9" x14ac:dyDescent="0.2">
      <c r="A1154" s="21">
        <v>980</v>
      </c>
      <c r="B1154" s="21">
        <v>999000</v>
      </c>
      <c r="C1154" s="316" t="s">
        <v>644</v>
      </c>
      <c r="D1154" s="21" t="s">
        <v>645</v>
      </c>
      <c r="E1154" s="21"/>
      <c r="F1154" s="21"/>
      <c r="G1154" s="25">
        <v>80000</v>
      </c>
      <c r="H1154" s="25">
        <v>2391740.83</v>
      </c>
      <c r="I1154" s="25">
        <v>0</v>
      </c>
    </row>
    <row r="1155" spans="1:9" x14ac:dyDescent="0.2">
      <c r="A1155" s="21">
        <v>980</v>
      </c>
      <c r="B1155" s="21">
        <v>999100</v>
      </c>
      <c r="C1155" s="293"/>
      <c r="D1155" s="21" t="s">
        <v>646</v>
      </c>
      <c r="E1155" s="21"/>
      <c r="F1155" s="21"/>
      <c r="G1155" s="25">
        <v>4660329</v>
      </c>
      <c r="H1155" s="25">
        <v>0</v>
      </c>
      <c r="I1155" s="25">
        <v>4753535.58</v>
      </c>
    </row>
    <row r="1156" spans="1:9" x14ac:dyDescent="0.2">
      <c r="A1156" s="28">
        <v>980</v>
      </c>
      <c r="B1156" s="28">
        <v>999110</v>
      </c>
      <c r="C1156" s="293"/>
      <c r="D1156" s="28" t="s">
        <v>647</v>
      </c>
      <c r="E1156" s="28"/>
      <c r="F1156" s="28"/>
      <c r="G1156" s="31">
        <v>0</v>
      </c>
      <c r="H1156" s="31">
        <v>0</v>
      </c>
      <c r="I1156" s="31">
        <v>15000000</v>
      </c>
    </row>
    <row r="1157" spans="1:9" ht="15" thickBot="1" x14ac:dyDescent="0.25">
      <c r="A1157" s="32"/>
      <c r="B1157" s="32"/>
      <c r="C1157" s="317"/>
      <c r="D1157" s="48" t="s">
        <v>644</v>
      </c>
      <c r="E1157" s="36">
        <f>SUBTOTAL(9,E1154:E1156)</f>
        <v>0</v>
      </c>
      <c r="F1157" s="35"/>
      <c r="G1157" s="36">
        <f>SUBTOTAL(9,G1154:G1156)</f>
        <v>4740329</v>
      </c>
      <c r="H1157" s="36">
        <f>SUBTOTAL(9,H1154:H1156)</f>
        <v>2391740.83</v>
      </c>
      <c r="I1157" s="36">
        <f>SUBTOTAL(9,I1154:I1156)</f>
        <v>19753535.579999998</v>
      </c>
    </row>
    <row r="1158" spans="1:9" ht="15.75" thickTop="1" thickBot="1" x14ac:dyDescent="0.25">
      <c r="A1158" s="123"/>
      <c r="B1158" s="123"/>
      <c r="C1158" s="124"/>
      <c r="D1158" s="125" t="s">
        <v>648</v>
      </c>
      <c r="E1158" s="126">
        <f>+E1157+E1150+E1120</f>
        <v>4.9190000000000014</v>
      </c>
      <c r="F1158" s="127"/>
      <c r="G1158" s="128">
        <f>SUBTOTAL(9,G1118:G1157)</f>
        <v>6992329</v>
      </c>
      <c r="H1158" s="128">
        <f>SUBTOTAL(9,H1118:H1157)</f>
        <v>4683925.08</v>
      </c>
      <c r="I1158" s="128">
        <f>SUBTOTAL(9,I1118:I1157)</f>
        <v>21945077.579999998</v>
      </c>
    </row>
    <row r="1159" spans="1:9" ht="15" thickTop="1" x14ac:dyDescent="0.2">
      <c r="A1159" s="37"/>
      <c r="B1159" s="37"/>
      <c r="C1159" s="38"/>
      <c r="D1159" s="42"/>
      <c r="E1159" s="40"/>
      <c r="F1159" s="40"/>
      <c r="G1159" s="41"/>
      <c r="H1159" s="41"/>
      <c r="I1159" s="41"/>
    </row>
    <row r="1160" spans="1:9" ht="15" thickBot="1" x14ac:dyDescent="0.25">
      <c r="A1160" s="129"/>
      <c r="B1160" s="129"/>
      <c r="C1160" s="130"/>
      <c r="D1160" s="129" t="s">
        <v>649</v>
      </c>
      <c r="E1160" s="65">
        <f>SUBTOTAL(9,E2:E1159)</f>
        <v>984.21900000000016</v>
      </c>
      <c r="F1160" s="66"/>
      <c r="G1160" s="67">
        <f>SUBTOTAL(9,G2:G1159)</f>
        <v>309154329</v>
      </c>
      <c r="H1160" s="67">
        <f>SUBTOTAL(9,H2:H1159)</f>
        <v>301878677.26999956</v>
      </c>
      <c r="I1160" s="67">
        <f>SUBTOTAL(9,I2:I1159)</f>
        <v>320439657.15999997</v>
      </c>
    </row>
    <row r="1161" spans="1:9" ht="15" thickTop="1" x14ac:dyDescent="0.2">
      <c r="G1161"/>
      <c r="H1161"/>
      <c r="I1161"/>
    </row>
    <row r="1162" spans="1:9" x14ac:dyDescent="0.2">
      <c r="G1162"/>
      <c r="H1162" s="133"/>
      <c r="I1162"/>
    </row>
    <row r="1163" spans="1:9" x14ac:dyDescent="0.2">
      <c r="B1163" s="287" t="s">
        <v>926</v>
      </c>
    </row>
  </sheetData>
  <autoFilter ref="A1:I1159"/>
  <mergeCells count="91">
    <mergeCell ref="C1154:C1157"/>
    <mergeCell ref="C1077:C1084"/>
    <mergeCell ref="C1091:C1098"/>
    <mergeCell ref="C1102:C1112"/>
    <mergeCell ref="C1118:C1120"/>
    <mergeCell ref="C1124:C1142"/>
    <mergeCell ref="C1146:C1150"/>
    <mergeCell ref="C1067:C1073"/>
    <mergeCell ref="C905:C911"/>
    <mergeCell ref="C915:C928"/>
    <mergeCell ref="C932:C939"/>
    <mergeCell ref="C940:C948"/>
    <mergeCell ref="C952:C965"/>
    <mergeCell ref="C969:C982"/>
    <mergeCell ref="C986:C1005"/>
    <mergeCell ref="C1009:C1019"/>
    <mergeCell ref="C1023:C1032"/>
    <mergeCell ref="C1036:C1039"/>
    <mergeCell ref="C1043:C1063"/>
    <mergeCell ref="C898:C901"/>
    <mergeCell ref="C785:C789"/>
    <mergeCell ref="C793:C801"/>
    <mergeCell ref="C805:C813"/>
    <mergeCell ref="C817:C819"/>
    <mergeCell ref="C826:C834"/>
    <mergeCell ref="C835:C840"/>
    <mergeCell ref="C841:C844"/>
    <mergeCell ref="C849:C872"/>
    <mergeCell ref="C876:C881"/>
    <mergeCell ref="C885:C889"/>
    <mergeCell ref="C890:C897"/>
    <mergeCell ref="C769:C781"/>
    <mergeCell ref="C641:C643"/>
    <mergeCell ref="C647:C659"/>
    <mergeCell ref="C663:C664"/>
    <mergeCell ref="C668:C680"/>
    <mergeCell ref="C684:C686"/>
    <mergeCell ref="C690:C693"/>
    <mergeCell ref="C697:C708"/>
    <mergeCell ref="C712:C717"/>
    <mergeCell ref="C721:C722"/>
    <mergeCell ref="C728:C740"/>
    <mergeCell ref="C744:C765"/>
    <mergeCell ref="C622:C637"/>
    <mergeCell ref="C463:C476"/>
    <mergeCell ref="C480:C482"/>
    <mergeCell ref="C486:C490"/>
    <mergeCell ref="C494:C502"/>
    <mergeCell ref="C506:C522"/>
    <mergeCell ref="C526:C534"/>
    <mergeCell ref="C538:C553"/>
    <mergeCell ref="C557:C572"/>
    <mergeCell ref="C576:C591"/>
    <mergeCell ref="C595:C600"/>
    <mergeCell ref="C604:C618"/>
    <mergeCell ref="C457:C459"/>
    <mergeCell ref="C291:C301"/>
    <mergeCell ref="C305:C312"/>
    <mergeCell ref="C316:C321"/>
    <mergeCell ref="C327:C330"/>
    <mergeCell ref="C337:C344"/>
    <mergeCell ref="C348:C374"/>
    <mergeCell ref="C378:C394"/>
    <mergeCell ref="C398:C401"/>
    <mergeCell ref="C405:C420"/>
    <mergeCell ref="C424:C441"/>
    <mergeCell ref="C445:C453"/>
    <mergeCell ref="C283:C287"/>
    <mergeCell ref="C154:C156"/>
    <mergeCell ref="C160:C163"/>
    <mergeCell ref="C167:C169"/>
    <mergeCell ref="C173:C182"/>
    <mergeCell ref="C186:C189"/>
    <mergeCell ref="C195:C211"/>
    <mergeCell ref="C215:C223"/>
    <mergeCell ref="C227:C231"/>
    <mergeCell ref="C238:C253"/>
    <mergeCell ref="C260:C272"/>
    <mergeCell ref="C276:C279"/>
    <mergeCell ref="C133:C150"/>
    <mergeCell ref="C6:C15"/>
    <mergeCell ref="C19:C22"/>
    <mergeCell ref="C26:C33"/>
    <mergeCell ref="C37:C47"/>
    <mergeCell ref="C51:C53"/>
    <mergeCell ref="C60:C67"/>
    <mergeCell ref="C71:C76"/>
    <mergeCell ref="C80:C82"/>
    <mergeCell ref="C86:C104"/>
    <mergeCell ref="C108:C110"/>
    <mergeCell ref="C116:C127"/>
  </mergeCells>
  <conditionalFormatting sqref="A87:B104 A109:B110 A117:B127 A134:B150 A155:B156 A161:B163 A168:B169 A174:B175 A187:B189 A196:B211 A216:B223 A228:B231 A277:B279 A292:B301 A317:B318 A328:B330 A349:B367 A379:B394 A399:B401 A425:B441 A446:B446 A458:B459 A481:B482 A487:B490 A495:B502 A507:B522 A527:B534 A558:B572 A577:B591 A605:B618 A623:B637 A642:B643 A648:B651 A664:B664 A669:B680 A685:B686 A691:B693 A698:B700 A713:B717 A722:B722 A729:B740 A745:B765 A770:B781 A786:B789 A794:B801 A806:B813 A818:B819 A827:B834 A836:B840 A842:B844 A877:B881 A899:B901 A886:B889 A906:B911 A933:B939 A941:B941 A953:B965 A971:B982 A987:B997 A1010:B1019 A1024:B1032 A1044:B1063 A1068:B1068 A1078:B1081 A1092:B1098 A1103:B1112 A1119:B1120 A1125:B1137 A1147:B1150 A1155:B1157 A999:B1005 A45:B47 A1139:B1142 I1107 A1083:B1084 A1070:B1073 A943:B948 A653:B659 I450 A369:B374 A320:B321 A177:B182 H1157:I1158 A1037:B1039 A850:B872 A539:B553 A464:B476 A306:B312 G701 A1:I6 A16:I19 A23:I26 A34:I37 A48:I50 A68:I71 A77:I80 A83:I86 A105:I108 A151:I154 A157:I160 A164:I167 A170:I173 A183:I186 D174:I174 A212:I215 A224:I227 A273:I276 A280:I283 A288:I291 A302:I305 A313:I316 D317:I318 A345:I348 A375:I378 D349:I365 A395:I398 A402:I405 A421:I424 A442:I445 A454:I457 D446:I446 A460:I463 A477:I480 A483:I486 A491:I494 A503:I506 A523:I526 A535:I538 A554:I557 A573:I576 A592:I595 A601:I604 A619:I622 A638:I641 A644:I647 A660:I663 D648:I651 A665:I668 A681:I684 A687:I690 A694:I697 A709:I712 D698:I700 A718:I721 A741:I744 A766:I769 A782:I785 A790:I793 A802:I805 A814:I817 A835:I835 A841:I841 D836:I840 A845:I849 A873:I876 A882:I885 A902:I905 A898:I898 A890:I890 D886:I889 A929:I932 A940:I940 D933:I939 A949:I952 E941:I941 A966:I969 A983:I986 A1006:I1009 A1020:I1023 A1033:I1036 A1040:I1043 A1064:I1067 A1074:I1077 A1099:I1102 D1103:I1106 A1121:I1124 A1143:I1146 A1151:I1154 D1155:I1156 D1107:G1107 D450:G450 E175:I175 E970:I970 E652:I652 E447:I447 E368:F368 E319:I319 E44:I44 A1158:G1158 D1157:G1157 A1159:I1160 D1147:I1150 D1125:I1142 D1119:I1120 A1113:I1118 D1108:I1112 D1092:I1098 A1085:I1091 D1078:I1084 D1044:I1063 D1037:I1039 D1024:I1032 D1010:I1019 D971:I982 D953:I965 D942:I948 D906:I911 D899:I901 D877:I881 D850:I872 D842:I844 D818:I819 A820:I826 D806:I813 D794:I801 D786:I789 D770:I781 D745:I765 D729:I740 A723:I728 D722:I722 D713:I717 D691:I693 D685:I686 D669:I680 D664:I664 D653:I659 D642:I643 D623:I637 D605:I618 D577:I591 D558:I572 D539:I553 D527:I534 D507:I522 D495:I502 D487:I490 D481:I482 D464:I476 D458:I459 D425:I441 D399:I401 D379:I394 D373:I374 A331:I337 D328:I330 D320:I321 A322:I327 D306:I312 D292:I301 D277:I279 A254:I260 D228:I231 A232:I238 D216:I223 D196:I211 A190:I195 D187:I189 D176:I182 D168:I169 D161:I163 D155:I156 D134:I150 A128:I133 A111:I116 D109:I110 D87:I104 A55:I60 D51:I54 D45:I47 D1068:I1073 D987:I1005 A912:I915 A7:B15 D7:I15 A20:B22 D20:I22 A27:B33 D27:I33 A38:B43 D38:I43 A61:B67 D61:I67 A81:B82 D81:I82 A72:B76 D72:I76 D117:I127 A239:B253 D239:I253 A261:B272 D261:I272 A284:B287 D284:I287 A338:B344 D338:I344 D369:F372 D366:F367 A406:B420 D406:I420 D451:I453 D448:I449 A448:B453 A596:B600 D596:I600 A702:B708 D702:I708 D827:I834 A891:B897 D891:I897 A916:B928 D916:I928">
    <cfRule type="expression" dxfId="88" priority="85">
      <formula>$B1=5</formula>
    </cfRule>
    <cfRule type="expression" dxfId="87" priority="86">
      <formula>$B1=1</formula>
    </cfRule>
    <cfRule type="expression" dxfId="86" priority="87">
      <formula>$E1=310</formula>
    </cfRule>
    <cfRule type="expression" dxfId="85" priority="88">
      <formula>$E1=110</formula>
    </cfRule>
  </conditionalFormatting>
  <conditionalFormatting sqref="C1083:C1137 C1070:C1081 C971:C997 C943:C969 C653:C700 C45:C48 C999:C1068 C1139:C1048576 C1:C43 C55:C175 C177:C318 C320:C367 C369:C446 C448:C651 C702:C941">
    <cfRule type="notContainsBlanks" dxfId="84" priority="89">
      <formula>LEN(TRIM(C1))&gt;0</formula>
    </cfRule>
  </conditionalFormatting>
  <conditionalFormatting sqref="A998:B998">
    <cfRule type="expression" dxfId="83" priority="80">
      <formula>$B998=5</formula>
    </cfRule>
    <cfRule type="expression" dxfId="82" priority="81">
      <formula>$B998=1</formula>
    </cfRule>
    <cfRule type="expression" dxfId="81" priority="82">
      <formula>$E998=310</formula>
    </cfRule>
    <cfRule type="expression" dxfId="80" priority="83">
      <formula>$E998=110</formula>
    </cfRule>
  </conditionalFormatting>
  <conditionalFormatting sqref="C998">
    <cfRule type="notContainsBlanks" dxfId="79" priority="84">
      <formula>LEN(TRIM(C998))&gt;0</formula>
    </cfRule>
  </conditionalFormatting>
  <conditionalFormatting sqref="C49:C50">
    <cfRule type="notContainsBlanks" dxfId="78" priority="79">
      <formula>LEN(TRIM(C49))&gt;0</formula>
    </cfRule>
  </conditionalFormatting>
  <conditionalFormatting sqref="A51:B51">
    <cfRule type="expression" dxfId="77" priority="74">
      <formula>$B51=5</formula>
    </cfRule>
    <cfRule type="expression" dxfId="76" priority="75">
      <formula>$B51=1</formula>
    </cfRule>
    <cfRule type="expression" dxfId="75" priority="76">
      <formula>$E51=310</formula>
    </cfRule>
    <cfRule type="expression" dxfId="74" priority="77">
      <formula>$E51=110</formula>
    </cfRule>
  </conditionalFormatting>
  <conditionalFormatting sqref="C51">
    <cfRule type="notContainsBlanks" dxfId="73" priority="78">
      <formula>LEN(TRIM(C51))&gt;0</formula>
    </cfRule>
  </conditionalFormatting>
  <conditionalFormatting sqref="A52:B52">
    <cfRule type="expression" dxfId="72" priority="70">
      <formula>$B52=5</formula>
    </cfRule>
    <cfRule type="expression" dxfId="71" priority="71">
      <formula>$B52=1</formula>
    </cfRule>
    <cfRule type="expression" dxfId="70" priority="72">
      <formula>$E52=310</formula>
    </cfRule>
    <cfRule type="expression" dxfId="69" priority="73">
      <formula>$E52=110</formula>
    </cfRule>
  </conditionalFormatting>
  <conditionalFormatting sqref="A53:B54">
    <cfRule type="expression" dxfId="68" priority="65">
      <formula>$B53=5</formula>
    </cfRule>
    <cfRule type="expression" dxfId="67" priority="66">
      <formula>$B53=1</formula>
    </cfRule>
    <cfRule type="expression" dxfId="66" priority="67">
      <formula>$E53=310</formula>
    </cfRule>
    <cfRule type="expression" dxfId="65" priority="68">
      <formula>$E53=110</formula>
    </cfRule>
  </conditionalFormatting>
  <conditionalFormatting sqref="C54">
    <cfRule type="notContainsBlanks" dxfId="64" priority="69">
      <formula>LEN(TRIM(C54))&gt;0</formula>
    </cfRule>
  </conditionalFormatting>
  <conditionalFormatting sqref="A1138:B1138">
    <cfRule type="expression" dxfId="63" priority="60">
      <formula>$B1138=5</formula>
    </cfRule>
    <cfRule type="expression" dxfId="62" priority="61">
      <formula>$B1138=1</formula>
    </cfRule>
    <cfRule type="expression" dxfId="61" priority="62">
      <formula>$E1138=310</formula>
    </cfRule>
    <cfRule type="expression" dxfId="60" priority="63">
      <formula>$E1138=110</formula>
    </cfRule>
  </conditionalFormatting>
  <conditionalFormatting sqref="C1138">
    <cfRule type="notContainsBlanks" dxfId="59" priority="64">
      <formula>LEN(TRIM(C1138))&gt;0</formula>
    </cfRule>
  </conditionalFormatting>
  <conditionalFormatting sqref="A1082:B1082">
    <cfRule type="expression" dxfId="58" priority="55">
      <formula>$B1082=5</formula>
    </cfRule>
    <cfRule type="expression" dxfId="57" priority="56">
      <formula>$B1082=1</formula>
    </cfRule>
    <cfRule type="expression" dxfId="56" priority="57">
      <formula>$E1082=310</formula>
    </cfRule>
    <cfRule type="expression" dxfId="55" priority="58">
      <formula>$E1082=110</formula>
    </cfRule>
  </conditionalFormatting>
  <conditionalFormatting sqref="C1082">
    <cfRule type="notContainsBlanks" dxfId="54" priority="59">
      <formula>LEN(TRIM(C1082))&gt;0</formula>
    </cfRule>
  </conditionalFormatting>
  <conditionalFormatting sqref="A1069:B1069">
    <cfRule type="expression" dxfId="53" priority="50">
      <formula>$B1069=5</formula>
    </cfRule>
    <cfRule type="expression" dxfId="52" priority="51">
      <formula>$B1069=1</formula>
    </cfRule>
    <cfRule type="expression" dxfId="51" priority="52">
      <formula>$E1069=310</formula>
    </cfRule>
    <cfRule type="expression" dxfId="50" priority="53">
      <formula>$E1069=110</formula>
    </cfRule>
  </conditionalFormatting>
  <conditionalFormatting sqref="C1069">
    <cfRule type="notContainsBlanks" dxfId="49" priority="54">
      <formula>LEN(TRIM(C1069))&gt;0</formula>
    </cfRule>
  </conditionalFormatting>
  <conditionalFormatting sqref="A970:B970">
    <cfRule type="expression" dxfId="48" priority="45">
      <formula>$B970=5</formula>
    </cfRule>
    <cfRule type="expression" dxfId="47" priority="46">
      <formula>$B970=1</formula>
    </cfRule>
    <cfRule type="expression" dxfId="46" priority="47">
      <formula>$E970=310</formula>
    </cfRule>
    <cfRule type="expression" dxfId="45" priority="48">
      <formula>$E970=110</formula>
    </cfRule>
  </conditionalFormatting>
  <conditionalFormatting sqref="C970">
    <cfRule type="notContainsBlanks" dxfId="44" priority="49">
      <formula>LEN(TRIM(C970))&gt;0</formula>
    </cfRule>
  </conditionalFormatting>
  <conditionalFormatting sqref="A942:B942">
    <cfRule type="expression" dxfId="43" priority="40">
      <formula>$B942=5</formula>
    </cfRule>
    <cfRule type="expression" dxfId="42" priority="41">
      <formula>$B942=1</formula>
    </cfRule>
    <cfRule type="expression" dxfId="41" priority="42">
      <formula>$E942=310</formula>
    </cfRule>
    <cfRule type="expression" dxfId="40" priority="43">
      <formula>$E942=110</formula>
    </cfRule>
  </conditionalFormatting>
  <conditionalFormatting sqref="C942">
    <cfRule type="notContainsBlanks" dxfId="39" priority="44">
      <formula>LEN(TRIM(C942))&gt;0</formula>
    </cfRule>
  </conditionalFormatting>
  <conditionalFormatting sqref="E701:F701 A701:B701 H701:I701">
    <cfRule type="expression" dxfId="38" priority="35">
      <formula>$B701=5</formula>
    </cfRule>
    <cfRule type="expression" dxfId="37" priority="36">
      <formula>$B701=1</formula>
    </cfRule>
    <cfRule type="expression" dxfId="36" priority="37">
      <formula>$E701=310</formula>
    </cfRule>
    <cfRule type="expression" dxfId="35" priority="38">
      <formula>$E701=110</formula>
    </cfRule>
  </conditionalFormatting>
  <conditionalFormatting sqref="C701">
    <cfRule type="notContainsBlanks" dxfId="34" priority="39">
      <formula>LEN(TRIM(C701))&gt;0</formula>
    </cfRule>
  </conditionalFormatting>
  <conditionalFormatting sqref="A652:B652">
    <cfRule type="expression" dxfId="33" priority="30">
      <formula>$B652=5</formula>
    </cfRule>
    <cfRule type="expression" dxfId="32" priority="31">
      <formula>$B652=1</formula>
    </cfRule>
    <cfRule type="expression" dxfId="31" priority="32">
      <formula>$E652=310</formula>
    </cfRule>
    <cfRule type="expression" dxfId="30" priority="33">
      <formula>$E652=110</formula>
    </cfRule>
  </conditionalFormatting>
  <conditionalFormatting sqref="C652">
    <cfRule type="notContainsBlanks" dxfId="29" priority="34">
      <formula>LEN(TRIM(C652))&gt;0</formula>
    </cfRule>
  </conditionalFormatting>
  <conditionalFormatting sqref="A447:B447">
    <cfRule type="expression" dxfId="28" priority="25">
      <formula>$B447=5</formula>
    </cfRule>
    <cfRule type="expression" dxfId="27" priority="26">
      <formula>$B447=1</formula>
    </cfRule>
    <cfRule type="expression" dxfId="26" priority="27">
      <formula>$E447=310</formula>
    </cfRule>
    <cfRule type="expression" dxfId="25" priority="28">
      <formula>$E447=110</formula>
    </cfRule>
  </conditionalFormatting>
  <conditionalFormatting sqref="C447">
    <cfRule type="notContainsBlanks" dxfId="24" priority="29">
      <formula>LEN(TRIM(C447))&gt;0</formula>
    </cfRule>
  </conditionalFormatting>
  <conditionalFormatting sqref="A368:B368">
    <cfRule type="expression" dxfId="23" priority="20">
      <formula>$B368=5</formula>
    </cfRule>
    <cfRule type="expression" dxfId="22" priority="21">
      <formula>$B368=1</formula>
    </cfRule>
    <cfRule type="expression" dxfId="21" priority="22">
      <formula>$E368=310</formula>
    </cfRule>
    <cfRule type="expression" dxfId="20" priority="23">
      <formula>$E368=110</formula>
    </cfRule>
  </conditionalFormatting>
  <conditionalFormatting sqref="C368">
    <cfRule type="notContainsBlanks" dxfId="19" priority="24">
      <formula>LEN(TRIM(C368))&gt;0</formula>
    </cfRule>
  </conditionalFormatting>
  <conditionalFormatting sqref="A319:B319">
    <cfRule type="expression" dxfId="18" priority="15">
      <formula>$B319=5</formula>
    </cfRule>
    <cfRule type="expression" dxfId="17" priority="16">
      <formula>$B319=1</formula>
    </cfRule>
    <cfRule type="expression" dxfId="16" priority="17">
      <formula>$E319=310</formula>
    </cfRule>
    <cfRule type="expression" dxfId="15" priority="18">
      <formula>$E319=110</formula>
    </cfRule>
  </conditionalFormatting>
  <conditionalFormatting sqref="C319">
    <cfRule type="notContainsBlanks" dxfId="14" priority="19">
      <formula>LEN(TRIM(C319))&gt;0</formula>
    </cfRule>
  </conditionalFormatting>
  <conditionalFormatting sqref="A176:B176">
    <cfRule type="expression" dxfId="13" priority="10">
      <formula>$B176=5</formula>
    </cfRule>
    <cfRule type="expression" dxfId="12" priority="11">
      <formula>$B176=1</formula>
    </cfRule>
    <cfRule type="expression" dxfId="11" priority="12">
      <formula>$E176=310</formula>
    </cfRule>
    <cfRule type="expression" dxfId="10" priority="13">
      <formula>$E176=110</formula>
    </cfRule>
  </conditionalFormatting>
  <conditionalFormatting sqref="C176">
    <cfRule type="notContainsBlanks" dxfId="9" priority="14">
      <formula>LEN(TRIM(C176))&gt;0</formula>
    </cfRule>
  </conditionalFormatting>
  <conditionalFormatting sqref="A44:B44">
    <cfRule type="expression" dxfId="8" priority="5">
      <formula>$B44=5</formula>
    </cfRule>
    <cfRule type="expression" dxfId="7" priority="6">
      <formula>$B44=1</formula>
    </cfRule>
    <cfRule type="expression" dxfId="6" priority="7">
      <formula>$E44=310</formula>
    </cfRule>
    <cfRule type="expression" dxfId="5" priority="8">
      <formula>$E44=110</formula>
    </cfRule>
  </conditionalFormatting>
  <conditionalFormatting sqref="C44">
    <cfRule type="notContainsBlanks" dxfId="4" priority="9">
      <formula>LEN(TRIM(C44))&gt;0</formula>
    </cfRule>
  </conditionalFormatting>
  <conditionalFormatting sqref="G366:I372">
    <cfRule type="expression" dxfId="3" priority="1">
      <formula>$B366=5</formula>
    </cfRule>
    <cfRule type="expression" dxfId="2" priority="2">
      <formula>$B366=1</formula>
    </cfRule>
    <cfRule type="expression" dxfId="1" priority="3">
      <formula>$E366=310</formula>
    </cfRule>
    <cfRule type="expression" dxfId="0" priority="4">
      <formula>$E366=110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מסגרת</vt:lpstr>
      <vt:lpstr>הכנסות</vt:lpstr>
      <vt:lpstr>הוצאות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אחמד קאסם</dc:creator>
  <cp:lastModifiedBy>Admin</cp:lastModifiedBy>
  <dcterms:created xsi:type="dcterms:W3CDTF">2018-05-02T08:46:19Z</dcterms:created>
  <dcterms:modified xsi:type="dcterms:W3CDTF">2018-05-09T06:12:42Z</dcterms:modified>
</cp:coreProperties>
</file>