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15" activeTab="3"/>
  </bookViews>
  <sheets>
    <sheet name="רבעון ראשון" sheetId="1" r:id="rId1"/>
    <sheet name="רבעון שני" sheetId="2" r:id="rId2"/>
    <sheet name="רבעון שלישי" sheetId="3" r:id="rId3"/>
    <sheet name="רבעון רביעי" sheetId="4" r:id="rId4"/>
  </sheets>
  <definedNames>
    <definedName name="_xlnm.Print_Area" localSheetId="0">'רבעון ראשון'!$A$1:$J$25</definedName>
    <definedName name="_xlnm.Print_Area" localSheetId="3">'רבעון רביעי'!$A$1:$J$32</definedName>
    <definedName name="_xlnm.Print_Area" localSheetId="2">'רבעון שלישי'!$A$1:$J$24</definedName>
    <definedName name="_xlnm.Print_Area" localSheetId="1">'רבעון שני'!$A$2:$J$46</definedName>
    <definedName name="_xlnm.Print_Titles" localSheetId="0">'רבעון ראשון'!$1:$5</definedName>
    <definedName name="_xlnm.Print_Titles" localSheetId="3">'רבעון רביעי'!$2:$5</definedName>
    <definedName name="_xlnm.Print_Titles" localSheetId="1">'רבעון שני'!$2:$5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4" l="1"/>
  <c r="I7" i="4"/>
  <c r="I8" i="4"/>
  <c r="I9" i="4"/>
  <c r="I10" i="4"/>
  <c r="I11" i="4"/>
  <c r="I12" i="4"/>
  <c r="I13" i="4"/>
  <c r="I14" i="4"/>
  <c r="I15" i="4"/>
  <c r="I16" i="4"/>
  <c r="I17" i="4"/>
  <c r="I18" i="4"/>
  <c r="I19" i="4"/>
  <c r="I20" i="4"/>
  <c r="I21" i="4"/>
  <c r="I23" i="4"/>
  <c r="I24" i="4"/>
  <c r="I25" i="4"/>
  <c r="I26" i="4"/>
  <c r="I27" i="4"/>
  <c r="I28" i="4"/>
  <c r="I29" i="4"/>
  <c r="I30" i="4"/>
  <c r="I31" i="4"/>
  <c r="I32" i="4"/>
  <c r="I6" i="4"/>
  <c r="I10" i="3"/>
  <c r="I7" i="3"/>
  <c r="I8" i="3"/>
  <c r="I9" i="3"/>
  <c r="I15" i="3"/>
  <c r="I16" i="3"/>
  <c r="I17" i="3"/>
  <c r="I18" i="3"/>
  <c r="I19" i="3"/>
  <c r="I20" i="3"/>
  <c r="I21" i="3"/>
  <c r="I22" i="3"/>
  <c r="I23" i="3"/>
  <c r="I24" i="3"/>
  <c r="I6" i="3"/>
  <c r="I38" i="2"/>
  <c r="I34" i="2"/>
  <c r="I20" i="2"/>
  <c r="I13" i="2"/>
  <c r="I8" i="2"/>
  <c r="I9" i="2"/>
  <c r="I10" i="2"/>
  <c r="I11" i="2"/>
  <c r="I12" i="2"/>
  <c r="I14" i="2"/>
  <c r="I15" i="2"/>
  <c r="I16" i="2"/>
  <c r="I17" i="2"/>
  <c r="I18" i="2"/>
  <c r="I19" i="2"/>
  <c r="I21" i="2"/>
  <c r="I22" i="2"/>
  <c r="I23" i="2"/>
  <c r="I24" i="2"/>
  <c r="I25" i="2"/>
  <c r="I26" i="2"/>
  <c r="I27" i="2"/>
  <c r="I28" i="2"/>
  <c r="I29" i="2"/>
  <c r="I30" i="2"/>
  <c r="I31" i="2"/>
  <c r="I32" i="2"/>
  <c r="I33" i="2"/>
  <c r="I35" i="2"/>
  <c r="I36" i="2"/>
  <c r="I37" i="2"/>
  <c r="I41" i="2"/>
  <c r="I42" i="2"/>
  <c r="I43" i="2"/>
  <c r="I44" i="2"/>
  <c r="I45" i="2"/>
  <c r="I46" i="2"/>
  <c r="I7" i="2"/>
  <c r="I6" i="2"/>
  <c r="I7" i="1"/>
  <c r="I8" i="1"/>
  <c r="I9" i="1"/>
  <c r="I10" i="1"/>
  <c r="I11" i="1"/>
  <c r="I12" i="1"/>
  <c r="I13" i="1"/>
  <c r="I14" i="1"/>
  <c r="I15" i="1"/>
  <c r="I16" i="1"/>
  <c r="I17" i="1"/>
  <c r="I18" i="1"/>
  <c r="I19" i="1"/>
  <c r="I20" i="1"/>
  <c r="I21" i="1"/>
  <c r="I22" i="1"/>
  <c r="I23" i="1"/>
  <c r="I24" i="1"/>
  <c r="I25" i="1"/>
  <c r="I6" i="1"/>
  <c r="F18" i="4" l="1"/>
  <c r="F15" i="3" l="1"/>
  <c r="F31" i="2" l="1"/>
</calcChain>
</file>

<file path=xl/comments1.xml><?xml version="1.0" encoding="utf-8"?>
<comments xmlns="http://schemas.openxmlformats.org/spreadsheetml/2006/main">
  <authors>
    <author>Hagit Glasner</author>
  </authors>
  <commentList>
    <comment ref="G19" authorId="0">
      <text>
        <r>
          <rPr>
            <b/>
            <sz val="9"/>
            <color indexed="81"/>
            <rFont val="Tahoma"/>
            <family val="2"/>
          </rPr>
          <t>Hagit Glasner:</t>
        </r>
        <r>
          <rPr>
            <sz val="9"/>
            <color indexed="81"/>
            <rFont val="Tahoma"/>
            <family val="2"/>
          </rPr>
          <t xml:space="preserve">
לבדוק שזו ההזמנה.
אני לא בטוחה
כתוב בפרטים העברת יתרות..
</t>
        </r>
      </text>
    </comment>
  </commentList>
</comments>
</file>

<file path=xl/comments2.xml><?xml version="1.0" encoding="utf-8"?>
<comments xmlns="http://schemas.openxmlformats.org/spreadsheetml/2006/main">
  <authors>
    <author>Hagit Glasner</author>
  </authors>
  <commentList>
    <comment ref="G27" authorId="0">
      <text>
        <r>
          <rPr>
            <b/>
            <sz val="9"/>
            <color indexed="81"/>
            <rFont val="Tahoma"/>
            <family val="2"/>
          </rPr>
          <t>Hagit Glasner:</t>
        </r>
        <r>
          <rPr>
            <sz val="9"/>
            <color indexed="81"/>
            <rFont val="Tahoma"/>
            <family val="2"/>
          </rPr>
          <t xml:space="preserve">
תאריך אספקה בהזמנה 2018
</t>
        </r>
      </text>
    </comment>
    <comment ref="G30" authorId="0">
      <text>
        <r>
          <rPr>
            <b/>
            <sz val="9"/>
            <color indexed="81"/>
            <rFont val="Tahoma"/>
            <family val="2"/>
          </rPr>
          <t>Hagit Glasner:</t>
        </r>
        <r>
          <rPr>
            <sz val="9"/>
            <color indexed="81"/>
            <rFont val="Tahoma"/>
            <family val="2"/>
          </rPr>
          <t xml:space="preserve">
2018
</t>
        </r>
      </text>
    </comment>
    <comment ref="G32" authorId="0">
      <text>
        <r>
          <rPr>
            <b/>
            <sz val="9"/>
            <color indexed="81"/>
            <rFont val="Tahoma"/>
            <family val="2"/>
          </rPr>
          <t>Hagit Glasner:</t>
        </r>
        <r>
          <rPr>
            <sz val="9"/>
            <color indexed="81"/>
            <rFont val="Tahoma"/>
            <family val="2"/>
          </rPr>
          <t xml:space="preserve">
ההזמנה בסטטוס ביטול חשבונאי והסכום לא מתאים</t>
        </r>
      </text>
    </comment>
  </commentList>
</comments>
</file>

<file path=xl/sharedStrings.xml><?xml version="1.0" encoding="utf-8"?>
<sst xmlns="http://schemas.openxmlformats.org/spreadsheetml/2006/main" count="593" uniqueCount="462">
  <si>
    <t>שם ספק</t>
  </si>
  <si>
    <t>לוג-ניהול פרויקטים בע"מ</t>
  </si>
  <si>
    <t>מסמך עיצוב נופי אדריכלי</t>
  </si>
  <si>
    <t>כשר תקשורת חזותית בע"מ</t>
  </si>
  <si>
    <t>לוין אילן ייעוץ וניהול</t>
  </si>
  <si>
    <t>יעוץ  תהליכי שכר וכ"א</t>
  </si>
  <si>
    <t>ועדה מס'</t>
  </si>
  <si>
    <t>1/17</t>
  </si>
  <si>
    <t>בזק בנלאומי</t>
  </si>
  <si>
    <t>לשרתי החברה -   FIREWALL  לתקופה של 36 חודשים</t>
  </si>
  <si>
    <t>תקנה 34(2)</t>
  </si>
  <si>
    <t>2/17</t>
  </si>
  <si>
    <t>דף אור העתקות 2000 בע"מ</t>
  </si>
  <si>
    <t>צילומים והעתקות לתוכניות אדריכלים</t>
  </si>
  <si>
    <t>א.א.ר.שירותי ביוב בע"מ</t>
  </si>
  <si>
    <t>3/17</t>
  </si>
  <si>
    <t>4/17</t>
  </si>
  <si>
    <t>מ.פסי ושות'</t>
  </si>
  <si>
    <t>הרחבת שירותים ביתרת ההזמנה שנותרה לקבלת יעוץ בנושאים שוטפים בענייני שכר וכח אדם</t>
  </si>
  <si>
    <t>5/17</t>
  </si>
  <si>
    <t>נבחר לפי תקנה 5א'</t>
  </si>
  <si>
    <t xml:space="preserve">החברה להגנת הטבע </t>
  </si>
  <si>
    <t>ניטור והדרכת צפרות</t>
  </si>
  <si>
    <t xml:space="preserve">ד"ר עמי מרכפלד בע"מ </t>
  </si>
  <si>
    <t>הרחבת התקשרות עם יועץ לטיפול בקורוזיה בפרגולה - עבור 6 ביקורים באתר הצביעה לפקוח צמוד</t>
  </si>
  <si>
    <t xml:space="preserve">פלגי מים בע"מ </t>
  </si>
  <si>
    <t>הרחבת התקשרות להשלמת תכנון לתחנת שאיבה במבנה תשתיות ולמתן שירותי אינסטלציה לחדר האשפה.</t>
  </si>
  <si>
    <t>תקנה 3(4) (ב) (2)</t>
  </si>
  <si>
    <t>6/17</t>
  </si>
  <si>
    <t>7/17</t>
  </si>
  <si>
    <t xml:space="preserve">נספח  עיצוב נופי אדריכלי </t>
  </si>
  <si>
    <t>10/17</t>
  </si>
  <si>
    <t xml:space="preserve">ברוידא מעוז אדריכלים בע"מ </t>
  </si>
  <si>
    <t>מימוש אופציה להתקשרות לפי שעות לעבודה בהיקף קטן - עבור עדכון תכנון של פריטים במגוון הביולוגי</t>
  </si>
  <si>
    <t xml:space="preserve">ג.ב.מהנדסים בע"מ </t>
  </si>
  <si>
    <t>תכנון תוואים ראשיים לחשמל ותקשורת במתחם הכניסה+ תאום תשתיות עם גורמי חוץ</t>
  </si>
  <si>
    <t xml:space="preserve">יהודה גדרות בע"מ </t>
  </si>
  <si>
    <t>גדר במתחם סעדון</t>
  </si>
  <si>
    <t xml:space="preserve">התקשרויות בפטור  - לועדת ביקורת              01/04/2017-30/06/2017       </t>
  </si>
  <si>
    <t>11/17</t>
  </si>
  <si>
    <t>האדריכל פיטר לאץ</t>
  </si>
  <si>
    <t xml:space="preserve">חכמ יעוץ מוניציפאלי בע"מ </t>
  </si>
  <si>
    <t xml:space="preserve">שפרן יעוץ וניהול בע"מ </t>
  </si>
  <si>
    <t>יועץ תקשורת למסמך נופי אדריכלי</t>
  </si>
  <si>
    <t>יועץ ספורט למסמך נופי אדריכלי ליווי לשלב הפרוגרמה</t>
  </si>
  <si>
    <t>תאום תשתיות פנימי למסמך נופי אדריכלי</t>
  </si>
  <si>
    <t>מימוש אופציה לפי שעות בהתאם לזכייתם בהליך 5א'</t>
  </si>
  <si>
    <t xml:space="preserve">פלסנר אדריכלים בע"מ </t>
  </si>
  <si>
    <t>נספח בינוי למסמך נופי אדריכלי</t>
  </si>
  <si>
    <t>עדכון התקשרות לתכנון מבנה שירותים בחוות שלם</t>
  </si>
  <si>
    <t xml:space="preserve">בי סייף הנדסה בע"מ </t>
  </si>
  <si>
    <t>יועץ בטיחות בריטיינר חודשי לשנת 2017</t>
  </si>
  <si>
    <t>סעיף פטור</t>
  </si>
  <si>
    <t xml:space="preserve">מהות השירות </t>
  </si>
  <si>
    <t xml:space="preserve">מהות ההתקשרות </t>
  </si>
  <si>
    <t xml:space="preserve">מימוש אופציה - מכרז סגור </t>
  </si>
  <si>
    <t xml:space="preserve">נועה מירז - יועצת שייוק </t>
  </si>
  <si>
    <t>הארכת התקשרות לתקופה של 3 חודשים</t>
  </si>
  <si>
    <t>מימוש אופציה בחוזה לפי שעות  עבור תכנון שילוט אינטראקטיבי במגוון הביולוגי</t>
  </si>
  <si>
    <t>תקנה 3(4) (ב) (1)</t>
  </si>
  <si>
    <t>נבחר לפי תקנה 5א' , תוספת של 0.8% בגין תאום תשתיות עם גורמי חוץ על בסיס תקנה 3(4) (ב) (2)</t>
  </si>
  <si>
    <t>התקשרות משנת 2012 - מימוש אופציה בחוזה (שלב שלישי )</t>
  </si>
  <si>
    <t>סעיף הפטור בתקנות</t>
  </si>
  <si>
    <t xml:space="preserve">שאיבת בורות ספיגה בהר ובחווה , אירועים חריגים לתקופה של 36 חודשים </t>
  </si>
  <si>
    <t xml:space="preserve">גיל סי .אס.סי  בע"מ </t>
  </si>
  <si>
    <t>התקשרות משנת 2012 - מכרז סגור פניה ל-7 מציעים</t>
  </si>
  <si>
    <t>13/17</t>
  </si>
  <si>
    <t xml:space="preserve">האדריכל פיטר לאץ </t>
  </si>
  <si>
    <t xml:space="preserve">עבור תכנון העמדת גן משחקים בהר </t>
  </si>
  <si>
    <t>בהתאם לתקנה 3(4) (3)</t>
  </si>
  <si>
    <t>מוריה סקלי סטודיו נוף ואדריכלות בע"מ</t>
  </si>
  <si>
    <t xml:space="preserve">תכנון ציר הכניסה </t>
  </si>
  <si>
    <t xml:space="preserve">א.מדג'ר הנדסה בע"מ </t>
  </si>
  <si>
    <t xml:space="preserve">גרפיטי שיווק וציוד משרדי ונייר בע"מ </t>
  </si>
  <si>
    <t>רכישת ציוד משרדי במסגרת מכרז החשכ"ל</t>
  </si>
  <si>
    <t xml:space="preserve">רינו אימפורט </t>
  </si>
  <si>
    <t xml:space="preserve">בזנטים לעצים בשדרת האלונים </t>
  </si>
  <si>
    <t>בהתאם לתקנה 3(1)</t>
  </si>
  <si>
    <t>יגר ושות' יטקס  בע"מ</t>
  </si>
  <si>
    <t>שירותי רישום ועריכת פרוטוקולים של ישיבת דריקטוריון</t>
  </si>
  <si>
    <t>16/17</t>
  </si>
  <si>
    <t xml:space="preserve">טופ רמדור </t>
  </si>
  <si>
    <t>הרחבת התקשרות - הרחבת כמות משתמשים במערכת נהול ושיתוף קבצים  לתקופה של 24 חודש</t>
  </si>
  <si>
    <t>נבחר לפי 34(2) וההרחבה בהתאם לתקנה 3(4)(ב')(1)</t>
  </si>
  <si>
    <t>הרחבת התקשרות ומימוש אופציה למבנה  2לבצוע תוכניות מפורטות כולל פקוח עליון כולל החניה והגידור סביב המתחם.</t>
  </si>
  <si>
    <t>אמי מתום מהנדסים יועצים בע"מ</t>
  </si>
  <si>
    <t>תכנון תנועה  לנספח נופי אדריכלי שלב א'</t>
  </si>
  <si>
    <t>עידן פרויקטים יזום וניהול בע"מ</t>
  </si>
  <si>
    <t>תאום תכנון בפרויקט החממה</t>
  </si>
  <si>
    <t>נבחר בהתאם לתקנה 5 א'</t>
  </si>
  <si>
    <t xml:space="preserve">פקוח על מבנה החממה לפי 70%  מאומדן משוער </t>
  </si>
  <si>
    <t>י.ר.אופק הנדסה ובנין בע"מ</t>
  </si>
  <si>
    <t>תאום תכנון בפרויקט מבנה תשתיות</t>
  </si>
  <si>
    <t xml:space="preserve">פקוח על מבנה תשתיות לפי 70% מאומדן עלויות משוער </t>
  </si>
  <si>
    <t xml:space="preserve">עבודות ניקוז וייצוב מדרון בסוללה הדרומית לחניות לאירועים </t>
  </si>
  <si>
    <t xml:space="preserve">ח.ל.פ.ת. בע"מ </t>
  </si>
  <si>
    <t xml:space="preserve">פינוי פסולת במתחם חוות הזרע , נחל כופר , ומתחם ההר כולל חריגות לאירועים </t>
  </si>
  <si>
    <t>17/17</t>
  </si>
  <si>
    <t xml:space="preserve">י.ד.עשוש  תשתיות בע"מ </t>
  </si>
  <si>
    <t xml:space="preserve">עבודות להכשרת שטח בסוללה הדרומית עבור חניות לאירועים </t>
  </si>
  <si>
    <t>19/17</t>
  </si>
  <si>
    <t>תכנון נספח נופי אדריכלי</t>
  </si>
  <si>
    <t>20/17</t>
  </si>
  <si>
    <t xml:space="preserve">דודי מערכות ומשאבות מים </t>
  </si>
  <si>
    <t>תחזוקה למערכת לאיסוף תשטיפים</t>
  </si>
  <si>
    <t xml:space="preserve">רם גיל תקשורת </t>
  </si>
  <si>
    <t>מצלמה לתיעוד והקמה של הפרגולה</t>
  </si>
  <si>
    <t>תקנה 3(1)</t>
  </si>
  <si>
    <t>21/17</t>
  </si>
  <si>
    <t xml:space="preserve">רה תכנון לעבודות עפר בסוללה ההיקפית </t>
  </si>
  <si>
    <t>הרחבה לבצוע שינווי בתוכניות והתאמת גבהים</t>
  </si>
  <si>
    <t>הרחבה נוספת לבחינה ראשונית להפחתת כמות עודפי עפר שיוצא מהסוללה</t>
  </si>
  <si>
    <t xml:space="preserve">אורבניקס תכנון כלכה וסביבה בע"מ </t>
  </si>
  <si>
    <t>מעקב ובקרה רב שנתי אחר תוכנית לפתוח בר קיימא בפארק</t>
  </si>
  <si>
    <t>תקנה 3(4) (3) אישור מנכ"ל</t>
  </si>
  <si>
    <t xml:space="preserve">ק.מ.א.ן יעוץ מיגון מבנים </t>
  </si>
  <si>
    <t>הרחבת התקשרות אישור פקע"ר לצורך קבלת היתר למבנים 3-5</t>
  </si>
  <si>
    <t xml:space="preserve">פלגי מים </t>
  </si>
  <si>
    <t xml:space="preserve">איטום במתחם B1  B5 חישוב לפי 70% מאומדן </t>
  </si>
  <si>
    <t xml:space="preserve">כשר תקשורת חזותית בע"מ </t>
  </si>
  <si>
    <t>השלמת שלטים בשבילי אופניים</t>
  </si>
  <si>
    <t>תקנה 3 (4) (ב) (2)</t>
  </si>
  <si>
    <t>נבחר לפי תקנה 5א' ראה גם ועדה 21/17</t>
  </si>
  <si>
    <r>
      <t xml:space="preserve">115,508 ₪ +174,273 ₪ עדכון וכעת הרחבת התקשרות  של עבודה לפי שעות </t>
    </r>
    <r>
      <rPr>
        <b/>
        <sz val="11"/>
        <color theme="1"/>
        <rFont val="Arial"/>
        <family val="2"/>
        <scheme val="minor"/>
      </rPr>
      <t>נבחר בהתאם לתקנה 5א'</t>
    </r>
  </si>
  <si>
    <t>במסגרת מכרזים מרכזיים של החשב הכללי בהתאם לתקנה 34(8)</t>
  </si>
  <si>
    <t xml:space="preserve"> בהתאם לתקנה 34 (2)</t>
  </si>
  <si>
    <t xml:space="preserve">התקשרויות בפטור  - לועדת ביקורת              01/07/2017-30/09/2017       </t>
  </si>
  <si>
    <t xml:space="preserve">התקשרויות בפטור  - לועדת ביקורת              01/10/2017-31/12/2017       </t>
  </si>
  <si>
    <r>
      <t xml:space="preserve">החלטה: הועדה מאשרת את ההתקשרות עם חברת בזק בינלאומי בסכום של 784 ₪ לחודש כולל מע"מ , לתקופה של 36 חודשים בסכום כולל של 28,224 ₪ כולל מע"מ , להתחברות וניהול ה </t>
    </r>
    <r>
      <rPr>
        <sz val="12"/>
        <color theme="1"/>
        <rFont val="Arial"/>
        <family val="2"/>
        <scheme val="minor"/>
      </rPr>
      <t xml:space="preserve">Firewall </t>
    </r>
    <r>
      <rPr>
        <sz val="12"/>
        <color theme="1"/>
        <rFont val="David"/>
        <family val="2"/>
        <charset val="177"/>
      </rPr>
      <t xml:space="preserve">  לשרת בחברה עם השרתים בבזק בינלאומי.</t>
    </r>
  </si>
  <si>
    <t>החלטה: הועדה מאשרת  את ההתקשרות עם חברת דף אור העתקות 2000 בע"מ  , בסכום של עד 200,000 ₪ כולל מע"מ  לבצוע  צילומים והעתקות  אור . בהתאם לתקנה 34 (2).</t>
  </si>
  <si>
    <t>חברת דרור ארועטי בע"מ</t>
  </si>
  <si>
    <t>שירותי פרסום ותקשורת דיגיטלית</t>
  </si>
  <si>
    <t>החלטה: הועדה מאמצת  את המלצות חברת בקרה , לאחר שזו בדקה את רכיבי המחיר , ומאמצת   את המלצתה  ולהכריז על חברת דרור ארועטי ברמן בע"מ כחברה הזוכה במכרז פומבי 4/16 למתן שירותי פרסום ותקשורת דיגיטלית. אומנם ההצעה הייתה הצעה יחידה אך יחד עם זאת ההצעה היתה הצעה סבירה הן באמות המידה של האיכות והן של המחיר. הועדה מכריזה על חברת דרור ארועטי בע"מ כהצעה הזוכה למתן שירותי הפרסום והתקשורת הדיגיטאלית.  תקציב - פרסום הזמנה בשנת 2017 תהיה בסכום של 800 אלש"ח כולל מע"מ בהתאם לפירוט מעינת.</t>
  </si>
  <si>
    <t>החלטה: הועדה מאשרת  את  ההתקשרות עם חברת א. א. ר. שירותי ביוב בע"מ,   בסכום של 2,340 ₪ כולל מע"מ לחודש  ובסה"כ בסכום של 84,240 ₪ כולל מע"מ לתקופה של 36 חודשים .הועדה מאשרת   סכום נוסף של 23,400 ₪  כולל מע"מ לשנה  למקרים חריגים בהם נדרש שאיבה מעבר לשאיבות ובסה"כ לתקופה של 36 חודש סכום של 70,200 ₪ כולל מע"מ . סה"כ ההתקשרות לאחר אישור זה לתקופה של 36 חודשים  יהיה  בסכום של 154,400  ₪ כולל מע"מ עבור שאיבות של בור הספיגה , אחת לשבוע בכל יום א' במתחם לב ההר , עבור שאיבת בור הספיגה אחת לשלושה שבועות במתחם חוות שלם  ,  עבור שאיבות בור ספיגה חריגות מעבר לימים הקבועים , כולל פינוי והובלת שפכים לאתר מורשה מטעם המשרד להגנת הסביבה ,וזאת בהתאם לסעיף 34 (2) לתקנות.</t>
  </si>
  <si>
    <t>החלטה: ועדת המכרזים מאשרת  את הרחבת  ההתקשרות עם נועה מירז בסכום של 11,163 ₪ לחודש בתוספת מע"מ כחוק ובסה"כ בסכום של 13,061 ₪ לחודש כולל מע"מ,   לתקופה של עד  3 חודשים החל מחודש 1/02/2017 ועד לתאריך 30/04/2017  ובסה"כ בסכום של 39,183  ₪ כולל מע"מ . עד להחלטת ועדת המכרזים על יציאה להליך חדש ו/או כל החלטה אחרת בהתאם להוראות החוק.</t>
  </si>
  <si>
    <t xml:space="preserve">החלטה: הועדה מאשרת   את  הרחבת השירותים  עם משרד מ. פסי ושות'  - משרד עורכי דין ונוטריונים , בסכום יתרת ההזמנה שנותר , בסכום של 26,793 ₪ כולל מע"מ ובתעריף לשעה על פיו זכה המשרד בהליך התיחור. סכום זה ישמש לקבלת יעוץ משפטי ממשרד מ. פסי ושות'  בנושאים שוטפים בענייני שכר וכח אדם. </t>
  </si>
  <si>
    <t>החלטה: הועדה מתבקשת לאמץ את המלצתה של שרון/מיכל ומירב ולאשר את  ההתקשרות עם משרד אילן לוין בסכום של 15,000 ₪ בתוספת מע"מ כחוק , ובסה"כ בסכום של 17,550 ₪ כולל מע"מ לחודש ובסה"כ לתקופה של 6 חודשים  בסכום של 105,300 ₪ כולל מע"מ . בהתאם לתקנה 34 (2).</t>
  </si>
  <si>
    <t>החלטה: הועדה מאשרת לממש את האופציה העומדת לחברה מתוקף ההסכם עימו  , ומאשרת את  הרחבת ההתקשרות עם כשר תקשורת חזותית בע"מ בסכום של 9,360 ₪ כולל מע"מ עבור תכנון שלוט אינטראקטיבי במתחם המגוון הביולוגי.( יועץ מתכנן  לפי 5 א').</t>
  </si>
  <si>
    <t>החלטה: הוועדה מתבקשת לאשר  את ההתקשרות  עם החברה להגנת הטבע   לבצוע ניטור והדרכת צפרות  בסכום של 10,000 ₪  לחודש פברואר 2017  , מאחר והחברה להגנת הטבע הינה מלכ"ר הסכום כולל מע"מ. בהתאם לתקנה 34(2).ההתקשרות עם החברה להגנת הטבע הינה עד לגיוס צפר כעובד מן המנין לחברה.</t>
  </si>
  <si>
    <t xml:space="preserve">החלטה: הועדה מאשרת   את הרחבת ההתקשרות עם ד"ר עמי מרכפלד בע"מ, כיועץ לטיפול בקורוזיה לפרגולה במתחם הכניסה  , בסכום של 8,775 ₪ כולל מע"מ . עבור 6 ביקורים נוספים באתר הצביעה באשקלון כולל הוצאת דוח טיפול בליקויים וכולל הצאות נסיעה של היועץ לאתר. סכום ההתקשרות הכולל עם היועץ לאחר אישור הרחבה זו הינו :73,445 ₪ כולל מע"מ. בהתאם לתקנה 3 (4)  (א) (ב) (1). </t>
  </si>
  <si>
    <t>החלטה: הועדה מאשרת   את  הרחבת ההתקשרות עם חברת פלגי מים בע"מ , בסכום של  20,850 ₪ כולל מע"מ  עבור  השלמת התכנון לתחנת שאיבה במבנה תשתיות וכן למתן שרותי יעוץ אינסטלציה לחדר האשפה. סה"כ ההתקשרות עם המתכנן לאחר הרחבה זו תהיה בסכום של 200,788 ₪ כולל מע"מ .( יועץ מתכנן  לפי 5 א'). הרחבת ההתקשרות הינה לפי תקנה 3(4)(ב)(2).</t>
  </si>
  <si>
    <t>הוועדה מאשרת  את ההתקשרות עם לוג ניהול פרויקטים בע"מ , לבצוע מסמך עיצוב נופי אדריכלי  לתג"פ 602 בחלק הצפוני ,  בסכום של 80,000 ₪ בתוספת מע"מ כחוק ובסה"כ בסכום של 93,600 ₪ כולל מע"מ.</t>
  </si>
  <si>
    <r>
      <t xml:space="preserve">החלטה: הועדה מאשרת   את ההתקשרות עם חברת </t>
    </r>
    <r>
      <rPr>
        <sz val="12"/>
        <color theme="1"/>
        <rFont val="Arial"/>
        <family val="2"/>
        <scheme val="minor"/>
      </rPr>
      <t>RTLD</t>
    </r>
    <r>
      <rPr>
        <sz val="12"/>
        <color theme="1"/>
        <rFont val="David"/>
        <family val="2"/>
        <charset val="177"/>
      </rPr>
      <t xml:space="preserve"> בסכום של 87,750 ₪ כולל מע"מ , עבור תכנון תאורה לנספח תכנון תאורה לנספח עיצוב נופי אדריכלי לתג"פ 602 חלק צפוני.</t>
    </r>
  </si>
  <si>
    <t>גבאי סוכנות לביטוח 2003 בע"מ</t>
  </si>
  <si>
    <t>חידוש פוליסות הביטוח לשנת 2016-2017</t>
  </si>
  <si>
    <t>החלטה: הוועדה מאשרת  את  ההתקשרות עם משרד גבאי סוכנות לבטוח 2003 בע"מ , באמצעות מנורה חברה לבטוח בע"מ לרכישת  הפוליסות  בהתאם לכיסויים הביטוחים הקיימים  ובאותם סכומי פרמיה  כפי שהיו בפוליסות בשנה שעברה.   (בסכום של 227,311 ₪ ).</t>
  </si>
  <si>
    <t xml:space="preserve"> 9/17</t>
  </si>
  <si>
    <t>א.מדג'ר הנדסה בע"מ</t>
  </si>
  <si>
    <t>ביצוע עבודות אחזקה בכלים כבדים יומיים - עבודות ברג'י</t>
  </si>
  <si>
    <t>החלטה: הועדה מאשרת את חברת א. מדג'ר הנדסה בע"מ  כזוכה המכרז  לבצוע עבודות אחזקה בכלים כבדים יומיים – עבודות ברג'י , בסכום של 589,234 ₪ כולל מע"מ.</t>
  </si>
  <si>
    <r>
      <t xml:space="preserve">החלטה:הוועדה מאשרת  את עדכון  שכ"ט של  משרד ברוידא-מעוז אדריכלים בע"מ בסכום של 30,372 </t>
    </r>
    <r>
      <rPr>
        <sz val="12"/>
        <color theme="1"/>
        <rFont val="Arial"/>
        <family val="2"/>
        <scheme val="minor"/>
      </rPr>
      <t xml:space="preserve"> </t>
    </r>
    <r>
      <rPr>
        <sz val="12"/>
        <color theme="1"/>
        <rFont val="David"/>
        <family val="2"/>
        <charset val="177"/>
      </rPr>
      <t>₪ כולל מע"מ , בהתאם להתקדמות בעבודות הבצוע.</t>
    </r>
  </si>
  <si>
    <t>הועדה מאשרת את הרחבת ההתקשרות עם משרד ברוידא מעוז אדריכלים בע"מ בסכום של 29,250 ₪ כולל מע"מ עבודה לפי שעות כ-95 שעות בתעריף של 261 ₪ לשעה , מימוש אופציה לשימוש בשעות עבודה בגין עדכון תכנון של פריטים בתוכניות. סכום ההתקשרות לאחר הרחבה זו יהיה בסכום של 204,490 ש"ח כולל מע"מ</t>
  </si>
  <si>
    <r>
      <t>החלטה: הוועדה מאשרת את ההתקשרות עם ג.ב מהנדסים בע"מ  בסכום של 186,491</t>
    </r>
    <r>
      <rPr>
        <sz val="12"/>
        <color theme="1"/>
        <rFont val="Arial"/>
        <family val="2"/>
        <scheme val="minor"/>
      </rPr>
      <t xml:space="preserve"> </t>
    </r>
    <r>
      <rPr>
        <sz val="12"/>
        <color theme="1"/>
        <rFont val="David"/>
        <family val="2"/>
        <charset val="177"/>
      </rPr>
      <t>₪ כולל מע"מ , לבצוע תכנון תוואים ראשיים לחשמל כולל תאום תשתיות עם גורמי חוץ. שכ"ט זה הינו בהתאם לתעריף בו זכה המתכנן בשעור של 4.6% ובתוספת הרחבה של 0.8% בגין תאום תשתיות עם גורמי חוץ . התקנה אינה חורגת מתקנה 3 (4) (ב) (2).</t>
    </r>
  </si>
  <si>
    <t>החלטה: הוועדה מאשרת את ההתקשרות עם יהודה גדרות  בע"מ, לבצוע גדר הפרדה במתחם סעדון  בסכום של 74,468 ₪ כולל מע"מ בהתאם לפרט הגדר כפי שהוגדר בהיתר.</t>
  </si>
  <si>
    <t>החלטה: הוועדה מאשרת  לבצוע חלק מהשלב השלישי במסגרת ההתקשרות שאושרה עם חברת גיל סי.אס.סי לביצוע תוכנית אסטרטגיעת לפארק בסך של בסכום של 234,000 ₪ כולל מע"מ.</t>
  </si>
  <si>
    <r>
      <t>החלטה: הוועדה מאשרת את ההתקשרות עם האדריכל פיטר לאץ  בסכום של 4,600</t>
    </r>
    <r>
      <rPr>
        <sz val="12"/>
        <color theme="1"/>
        <rFont val="Arial"/>
        <family val="2"/>
        <scheme val="minor"/>
      </rPr>
      <t xml:space="preserve"> EUR </t>
    </r>
    <r>
      <rPr>
        <sz val="12"/>
        <color theme="1"/>
        <rFont val="David"/>
        <family val="2"/>
        <charset val="177"/>
      </rPr>
      <t xml:space="preserve"> , לשלב ב' - תאום תכנון מפורט למיצג אומנותי מיכה אולמן בהר. תקנה 3 (4) (ב) (1).</t>
    </r>
  </si>
  <si>
    <r>
      <t xml:space="preserve">החלטה: הוועדה מתבקשת לאשר את ההתקשרות עם חכמ יעוץ מוניציפאלי בע"מ עבור ליווי לשלב הפרוגרמה בסכום חד פעמי של 44,460 </t>
    </r>
    <r>
      <rPr>
        <sz val="12"/>
        <color theme="1"/>
        <rFont val="Arial"/>
        <family val="2"/>
        <scheme val="minor"/>
      </rPr>
      <t xml:space="preserve"> </t>
    </r>
    <r>
      <rPr>
        <sz val="12"/>
        <color theme="1"/>
        <rFont val="David"/>
        <family val="2"/>
        <charset val="177"/>
      </rPr>
      <t>₪ כולל מע"מ , ובנוסף לכל פרויקט עבור מתקן גדול סכום של 12,636 ₪ כולל מע"מ , עבור מתקן קטן סכום של  9,594  ₪ כולל מע"מ, לליווי החברה ומתן שירותי יעוץ ספורט לנספח נופי אדריכלי . ההתקשרות עבור מתקן קטן/גדול תובא לאישור בנפרד לאחר הכנת הפרוגרמה הראשונית. תקנה 34 (2).</t>
    </r>
  </si>
  <si>
    <t>החלטה: הוועדה מאשרת  את ההתקשרות עם חברת שפרן  יעוץ וניהול בע"מ , בהתאם לתעריפים המצוינים בטבלה שלעיל , עבור מסמך נופי אדריכלי , מבנה תשתיות וחדר בקרה , בסכום של 84,825 ₪ כולל מע"מ .עבודה לפי שעות תובא לאישור הועדה בהמשך בהתאם לצורך . תקנה 34 (2).</t>
  </si>
  <si>
    <t>החלטה: הוועדה מאשרת  את ההתקשרות עם ג.ב. מהנדסים  בע"מ, לבצוע תאום תשתיות פנימי לנספח עיצוב נופי אדריכלי בסכום של  66,690 ₪  כולל מע"מ. מדובר במימוש אופציה לפי שעות בהתאם לזכייתם בהליך.</t>
  </si>
  <si>
    <t>החלטה: הוועדה מאשרת את ההתקשרות עם פלסנר אדריכלים בע"מ, לבצוע נספח בינוי לנספח עיצוב נופי אדריכלי בסכום של 81,900 ₪ כולל מע"מ. מימוש אופציה הקיימת בהסכם עבודה לפי שעות.</t>
  </si>
  <si>
    <t>החלטה: הועדה מאשרת  את עדכון ההתקשרות עם משרד פלסנר אדריכלים בע"מ   בסכום של 34,164 ₪ כולל מע"מ , לביצוע תכנון מבנה שירותים נוסף במתחם חוות שלם , כולל הגשת היתר ופקוח עליון.</t>
  </si>
  <si>
    <t>החלטה: הועדה מאשרת  את הארכת ההתקשרות עם חברת בי  סייף הנדסה בע"מ על בסיס ריטיינר חודשי בסכום של 11,056 ₪ כולל מע"מ לחודש , ובסה"כ בסכום של 132,672 ₪ כולל מע"מ לתקופה של 12 חודשים . החל מתאריך 15/01/2017 ועד 14/01/2018. ומאשרת את הארכת ההתקשרות עם חברת בי סייף, למתן שירותי ייעוץ בטיחות בפרויקטים השונים, ובאירועים  בהתאם לתעריפים המצוינים לעיל ואשר בגין כל עבודה, תצא הזמנה בנפרד ובהתאם להליך הרכש כמקובל בחברה.</t>
  </si>
  <si>
    <r>
      <t xml:space="preserve">החלטה: יו"ר הוועדה מאשרת  את ההתקשרות  עם האדריכל פיטר לאץ  בסכום של 3,760 אירו </t>
    </r>
    <r>
      <rPr>
        <sz val="12"/>
        <color theme="1"/>
        <rFont val="Arial"/>
        <family val="2"/>
        <scheme val="minor"/>
      </rPr>
      <t xml:space="preserve"> </t>
    </r>
    <r>
      <rPr>
        <sz val="12"/>
        <color theme="1"/>
        <rFont val="David"/>
        <family val="2"/>
        <charset val="177"/>
      </rPr>
      <t xml:space="preserve"> עבור תכנון העמדת גן משחקים בהר . בהתאם תקנה 3(4) (3) מדובר באדריכל שזכה במסגרת תחרות פומבית לתכנון ההר כולו. העמדת מתקני המשחק בתחום ההר נדרשת בהכרח להשתלב עם תוכנית האב של האדריכל ולכן ישנם טעמים מיוחדים להתקשרות עימו בהתאם לפטור כאמור.</t>
    </r>
  </si>
  <si>
    <r>
      <t>החלטה: הוועדה מאשרת מימוש אופציה  בהתקשרות  עם מוריה סקלי סטודיו נוף ואדריכלות בע"מ לתכנון ציר הכניסה כמפורט לעיל</t>
    </r>
    <r>
      <rPr>
        <sz val="12"/>
        <color theme="1"/>
        <rFont val="Calibri"/>
        <family val="2"/>
      </rPr>
      <t xml:space="preserve"> </t>
    </r>
    <r>
      <rPr>
        <sz val="12"/>
        <color theme="1"/>
        <rFont val="David"/>
        <family val="2"/>
        <charset val="177"/>
      </rPr>
      <t xml:space="preserve">  בסכום  של 13,338 ₪ כולל מע"מ. לבצוע התאמות התכנון הקיים , עבודה המוערכת בכ- 60  שעות.</t>
    </r>
  </si>
  <si>
    <r>
      <t xml:space="preserve">החלטה: הועדה מאשרת את ההתקשרות עם חברת גרפיטי שיווק ציוד משרדי ונייר בע"מ בסכום של עד 20,000 ₪ כולל מע"מ ,בהזמנת מסגרת אשר תנוצל מעת לעת בהתאם לצורך. בהתאם למכרז מרכזי . בתוקף עד </t>
    </r>
    <r>
      <rPr>
        <sz val="12"/>
        <color theme="1"/>
        <rFont val="Arial"/>
        <family val="2"/>
        <scheme val="minor"/>
      </rPr>
      <t xml:space="preserve"> 31/12/2017  </t>
    </r>
    <r>
      <rPr>
        <sz val="12"/>
        <color theme="1"/>
        <rFont val="David"/>
        <family val="2"/>
        <charset val="177"/>
      </rPr>
      <t>או עד לסיום סכום ההתקשרות, המאוחר מבין השניים.</t>
    </r>
  </si>
  <si>
    <t>החלטה: הועדה מאשררת  את ההתקשרות עם חברת רינו אימפורט  בסכום של 46,800 ₪ כולל מע"מ ,עבור 2,500 בזנטים לעצים בשדרת האלונים, בהתאם לתקנה 3(1).</t>
  </si>
  <si>
    <t>החלטה: הועדה מאשרת   את  הרחבת ההתקשרות עם  יפה יגר בסכום של עד  32,000  ₪ כולל מע"מ  , בהתקשרות מסגרת שתנוצל בהתאם לצורך  או עד לבחירת הזוכה במכרז המוקדם מבין השניים. לפי סעיף 3(4) סכום ההתקשרות  עימה לאחר אישור זה  יהיה בסכום של  132,000 ₪ כולל מע"מ .</t>
  </si>
  <si>
    <t xml:space="preserve"> 14/17</t>
  </si>
  <si>
    <t>פיתוח בגן בע"מ</t>
  </si>
  <si>
    <r>
      <rPr>
        <sz val="12"/>
        <color theme="1"/>
        <rFont val="David"/>
        <family val="2"/>
        <charset val="177"/>
      </rPr>
      <t xml:space="preserve">כיסוח עשביה בהר במתחם </t>
    </r>
    <r>
      <rPr>
        <sz val="12"/>
        <color theme="1"/>
        <rFont val="Arial"/>
        <family val="2"/>
        <scheme val="minor"/>
      </rPr>
      <t xml:space="preserve">B1 </t>
    </r>
    <r>
      <rPr>
        <sz val="12"/>
        <color theme="1"/>
        <rFont val="David"/>
        <family val="2"/>
        <charset val="177"/>
      </rPr>
      <t xml:space="preserve">  ו- </t>
    </r>
    <r>
      <rPr>
        <sz val="12"/>
        <color theme="1"/>
        <rFont val="Arial"/>
        <family val="2"/>
        <scheme val="minor"/>
      </rPr>
      <t>B5</t>
    </r>
    <r>
      <rPr>
        <sz val="12"/>
        <color theme="1"/>
        <rFont val="David"/>
        <family val="2"/>
        <charset val="177"/>
      </rPr>
      <t>.</t>
    </r>
  </si>
  <si>
    <r>
      <t xml:space="preserve">החלטה: הועדה מאשרת את ההתקשרות עם חברת פיתוח בגן  בע"מ, בסכום של  בסכום של 52,650   ₪ כולל מע"מ , מימוש אופציה מתוך המכרז , לבצוע כיסוח עשביה באמצעות כלים מכאניים  וחרמשים  במתחם </t>
    </r>
    <r>
      <rPr>
        <sz val="12"/>
        <color theme="1"/>
        <rFont val="Arial"/>
        <family val="2"/>
        <scheme val="minor"/>
      </rPr>
      <t xml:space="preserve">B1 </t>
    </r>
    <r>
      <rPr>
        <sz val="12"/>
        <color theme="1"/>
        <rFont val="David"/>
        <family val="2"/>
        <charset val="177"/>
      </rPr>
      <t xml:space="preserve">  ו – </t>
    </r>
    <r>
      <rPr>
        <sz val="12"/>
        <color theme="1"/>
        <rFont val="Arial"/>
        <family val="2"/>
        <scheme val="minor"/>
      </rPr>
      <t>B5</t>
    </r>
    <r>
      <rPr>
        <sz val="12"/>
        <color theme="1"/>
        <rFont val="David"/>
        <family val="2"/>
        <charset val="177"/>
      </rPr>
      <t xml:space="preserve"> לעונת הקיץ 2017. הועדה מבקשת מחשבת החברה לדאוג לגבות את חלק האיגוד מסכום זה.</t>
    </r>
  </si>
  <si>
    <t>החלטות: הועדה מאשרת את הרחבת  את  ההתקשרות עם קבוצת  טופ רמדור מערכות ומחשבים (1990) בע"מ  להרחבת  המשתמשים במערכת לניהול תכנון ושתוף קבצים  ולרשיון תוכנה לגירסה העדכנית   לפרויקטים השונים והכל כמפורט לעיל  בשלב א' ,  בסכום של 41,243 ₪ כולל מע"מ כחוק , לתקופה של 24 חודש . סה"כ ההתקשרות עימם לאחר אישור זה  תהיה בסכום של 72,395  ₪ כולל מע"מ.</t>
  </si>
  <si>
    <t xml:space="preserve"> 16/17</t>
  </si>
  <si>
    <t>פיטר לאץ</t>
  </si>
  <si>
    <r>
      <t xml:space="preserve">החלטה: הוועדה מאשרת  את ההתקשרות  עם האדריכל פיטר לאץ  בסכום של 34,678.20 אירו </t>
    </r>
    <r>
      <rPr>
        <sz val="12"/>
        <color theme="1"/>
        <rFont val="Arial"/>
        <family val="2"/>
        <scheme val="minor"/>
      </rPr>
      <t xml:space="preserve"> </t>
    </r>
    <r>
      <rPr>
        <sz val="12"/>
        <color theme="1"/>
        <rFont val="David"/>
        <family val="2"/>
        <charset val="177"/>
      </rPr>
      <t xml:space="preserve"> עבור תכנון  </t>
    </r>
    <r>
      <rPr>
        <sz val="12"/>
        <color theme="1"/>
        <rFont val="Arial"/>
        <family val="2"/>
        <scheme val="minor"/>
      </rPr>
      <t>C2 C3</t>
    </r>
    <r>
      <rPr>
        <sz val="12"/>
        <color theme="1"/>
        <rFont val="David"/>
        <family val="2"/>
        <charset val="177"/>
      </rPr>
      <t xml:space="preserve"> . מימוש אופציה מהחוזה , האדריכל שזכה במסגרת תחרות פומבית לתכנון ההר כולו. </t>
    </r>
  </si>
  <si>
    <t xml:space="preserve">החלטה: הועדה מאשרת    את  ההתקשרות עם משרד אמי מתום מהנדסים יועצים    בע"מ  בסכום של 380,933 ₪ כולל מע"מ , לבצוע  תכנון תנועה שלב התכנון הסופי  בהתאם לתקנה  5 א'  . </t>
  </si>
  <si>
    <t>החלטה: הועדה מאשרת    את  מימוש האופציה לההתקשרות עם משרד פלסנר אדריכלים  בע"מ  בסכום של 77,150 ₪ כולל מע"מ , לבצוע  תוכניות מפורטות לבצוע למבנה 2 כולל פקוח עליון כולל החניה והגידור סביב המתחם. בהתאם לתקנה  5 א'  . סכום ההתקשרות עימה כולל אישור זה יהיה בסכום של 197,983 ₪ כולל מע"מ.</t>
  </si>
  <si>
    <t xml:space="preserve">הועדה מאשרת    את  ההתקשרות עם חברת עידן פרויקטים יזום וניהול בע"מ כמפקח בפרויקט מבנה החממה   בשעור 3% מעלויות הבצוע שיהיו בפועל , וכרגע בהתאם לאומדן עלויות משוער בסכום של 27,000 ₪ בתוספת מע"מ כחוק ובסה"כ בסכום של 31,590 ₪  כולל מע"מ. בהתאם לתקנה  5 א'  . </t>
  </si>
  <si>
    <t xml:space="preserve">החלטה :הועדה מאשרת    את  ההתקשרות עם חברת עידן פרויקטים יזום וניהול בע"מ לבצוע עבודות תאום תכנון בפרויקט מבנה החממה , 15 שעות עבודה ,   בסכום של 5,528  ₪  כולל מע"מ. </t>
  </si>
  <si>
    <t xml:space="preserve">הועדה מאשרת   את  ההתקשרות עם חברת י. ר. אופק  הנדסה ובנין בע"מ לבצוע עבודות תאום תכנון בפרויקט מבנה תשתיות  , 30 שעות עבודה ,   בסכום של 11,162  ₪  כולל מע"מ. </t>
  </si>
  <si>
    <t xml:space="preserve">הועדה מאשרת    את  ההתקשרות עם חברת י. ר. אופק  הנדסה ובנין בע"מ כמפקח בפרויקט מבנה תשתיות בשעור 2.57% מעלויות הבצוע שיהיו בפועל , וכרגע בהתאם לאומדן עלויות משוער בסכום של 107,940 ₪ בתוספת מע"מ כחוק ובסה"כ בסכום של 126,290 ₪  כולל מע"מ. בהתאם לתקנה  5 א'  </t>
  </si>
  <si>
    <t>החלטה: הועדה מאשרת    את  ההתקשרות עם חברת א. מדג'ר הנדסה בע"מ בסכום של 84,240 ₪  כולל מע"מ. לבצוע עבודות לניקוז וייצוב מדרון בסוללה הדרומית לחניות לאירועים.</t>
  </si>
  <si>
    <t>החלטה: הועדה מאשרת  את ההתקשרות עם חברת ח.ל.פ.ת בע"מ   לתקופה של 12 חודשים החל מתאריך 1/1/2017 ועד לתאריך 31/12/2017 לביצוע פינוי הפסולת במתחם חוות הזרע ,  נחל כופר ומתחם ההר ,   בסכום של 6,530  ₪ לחודש כולל מע"מ ,  עבור   פינויים של פסולת כמפורט בטבלה לעיל ,כולל היטל הטמנת פסולת והיטל קליטת פסולת בנפח  של עד 3 טון  ובסה"כ בסכום של 78,360 ₪ כולל מע"מ לתקופה של 12 חודשים . הועדה מאשרת את ההתקשרות עם חברת ח.ל.פ.ת בע"מ   , עבור פינוי פסולת בתקופת האירועים בנוסף לפינויים השוטפים המתבצעים מידי שבוע  בסכום כולל  של: 40,000 ₪  בתוספת מע"מ כחוק , ובסה"כ בסכום של 46,800 ₪ כולל מע"מ . בהתאם לתקנה 34(2).</t>
  </si>
  <si>
    <t>החלטה: הועדה מאשרת    את  ההתקשרות עם חברת י. ד. עשוש תשתיות  בע"מ בסכום של 55,166 ₪  כולל מע"מ. לבצוע עבודות להכשרת שטח בסוללה הדרומית עבור חניות לאירועים.</t>
  </si>
  <si>
    <t xml:space="preserve"> 18/17</t>
  </si>
  <si>
    <t xml:space="preserve">יוסי קוציק ומירב פרסי צדוק אסטרטגיה תקשורתית בע"מ  </t>
  </si>
  <si>
    <t xml:space="preserve">מתן שירותי יחסי צבור ויעוץ אסטרטגי תקשורתי </t>
  </si>
  <si>
    <t>החלטה:הועדה  מאשרת את הניקוד כמפורט לעיל ומכריזה על יוסי קוציק ומירב פרסי צדוק אסטרטגיה תקשורתית בע"מ  כזוכה במכרז היח"צ . הועדה מאשרת לחברה להתקשר עימם לתקופה של 12 חודשים החל מתאריך 1/6/2017 ועד לתאריך 31/5/2018 בסכום חודשי של 7,800 ₪ בתוספת מע"מ לחודש ובסה"כ בסכום של 9,126 ₪ כולל מע"מ .סה"כ ההתקשרות עימם לתקופה של 12 חודשים הינה:109,512 ₪ כולל מע"מ.</t>
  </si>
  <si>
    <t xml:space="preserve">החלטות: הועדה מאמצת  את המלצות הועדה המקצועית ביחס לניקוד ההצעות ברכיבי האיכות בהתאם למפורט לעיל.הועדה מכריזה על משרד פיטר לאץ כזוכה במכרז זה  אשר קיבל את הציון המשוקלל הגבוהה ביותר  80.84 נק'. ומאשרת לחברה להתקשר עימו בהתאם להצעתו. הועדה מאשרת להתקשר עם האדריכל פיטר לאץ עבור תכנון המסמך נופי אדריכלי , בהתאם לתעריף שהציע במכרז בסכום של  225,000 ₪ </t>
  </si>
  <si>
    <t>החלטה: הוועדה מאשרת את  ההתקשרות עם חברת דודי מערכות ומשאבות מים   בסכום של 3,500 ₪ לחודש   בתוספת מע"מ כחוק , ובסה"כ לתקופה של 12 חודשים בסכום של 42,000 ₪ בתוספת מע"מ כחוק ,  ובסכום של 49,140 ₪ כולל מע"מ ,  לבצוע תחזוקת מערכת לאיסוף תשטיפים , לתקופה של 12 חודשים. בהתאם לתקנה 34(2).</t>
  </si>
  <si>
    <r>
      <t xml:space="preserve">החלטה: הוועדה מאשרת  את הארכת  והרחבת ההתקשרות  עם חברת רם גיל תקשורת בסכום של 27,846 ₪ כולל מע"מ   </t>
    </r>
    <r>
      <rPr>
        <sz val="12"/>
        <color theme="1"/>
        <rFont val="Arial"/>
        <family val="2"/>
        <scheme val="minor"/>
      </rPr>
      <t xml:space="preserve"> </t>
    </r>
    <r>
      <rPr>
        <sz val="12"/>
        <color theme="1"/>
        <rFont val="David"/>
        <family val="2"/>
        <charset val="177"/>
      </rPr>
      <t xml:space="preserve"> עבור תקופה של 12 חודשים החל מינואר 2017 ועד דצמבר 2017 , להשכרת העמוד והמצלמה בקצהו. סה"כ ההתקשרות לאחר אישור זה תהיה בסכום של: 48,732 ₪ כולל מע"מ.</t>
    </r>
  </si>
  <si>
    <t xml:space="preserve"> 20/17</t>
  </si>
  <si>
    <t>רואה חשבון שמואל רוזנבלום</t>
  </si>
  <si>
    <t>מבקר פנים</t>
  </si>
  <si>
    <r>
      <t xml:space="preserve">החלטה: הוועדה מאשרת  את ההתקשרות  עם רואה חשבון שמואל רוזנבלום  , בסכום של 102,500 ₪ בתוספת מע"מ כחוק ובסה"כ בסכום של 119,925 ₪ כולל מע"מ   </t>
    </r>
    <r>
      <rPr>
        <sz val="12"/>
        <color theme="1"/>
        <rFont val="Arial"/>
        <family val="2"/>
        <scheme val="minor"/>
      </rPr>
      <t xml:space="preserve"> </t>
    </r>
    <r>
      <rPr>
        <sz val="12"/>
        <color theme="1"/>
        <rFont val="David"/>
        <family val="2"/>
        <charset val="177"/>
      </rPr>
      <t xml:space="preserve"> עבור תוכנית הבקורת לשנת 2017  בהיקף של עד  500 שעות ובתעריף של 205 ₪ בתוספת מע"מ כחוק.</t>
    </r>
  </si>
  <si>
    <t>החלטה: הוועדה מאשרת  את הרחבת ההתקשרות  עם האדריכל פיטר לאץ  בסכום של 40,920 יורו עבור רה תכנון  לעבודות עפר בסוללה ההיקפית . האדריכל שזכה במסגרת תחרות פומבית לתכנון ההר כולו. בהתאם לתקנה 3 (4) (3)  באישור מנכ"ל מטעמים מיוחדים, כפי שפורטו לעיל ע"י הגורם המקצועי שי.</t>
  </si>
  <si>
    <t>החלטה: הוועדה מאשרת את ההתקשרות  עם חברת  אורבניקס תכנון כלכלה וסביבה בע"מ  בסכום של 53,820 ₪ כולל מע"מ  עבור  מעקב ובקרה רב שנתי אחר יישום תוכנית לפיתוח בר קיימא בפארק.בהתאם לתקנה 34(2)</t>
  </si>
  <si>
    <t>החלטה: הוועדה מאשרת  את  הרחבת ההתקשרות  עם חברת ק.מ.א.ן יעוץ מיגון מבנים בסכום של 7,020  ₪ כולל מע"מ  עבור  הגשת  בקשה לפטור למבנים 3-5  ,  ובחינת התכניות להיתר עד לקבלת אישור סופי מפקע"ר עבור מבנים אלה. בהתאם לתקנה 3 (1).</t>
  </si>
  <si>
    <r>
      <t xml:space="preserve">החלטה: הוועדה מאשרת  את  ההתקשרות  עם חברת פלגי מים  בסכום של 229,320  ₪ כולל מע"מ  עבור  איטום במתחם </t>
    </r>
    <r>
      <rPr>
        <sz val="12"/>
        <color theme="1"/>
        <rFont val="Arial"/>
        <family val="2"/>
        <scheme val="minor"/>
      </rPr>
      <t>B1</t>
    </r>
    <r>
      <rPr>
        <sz val="12"/>
        <color theme="1"/>
        <rFont val="David"/>
        <family val="2"/>
        <charset val="177"/>
      </rPr>
      <t>,</t>
    </r>
    <r>
      <rPr>
        <sz val="12"/>
        <color theme="1"/>
        <rFont val="Arial"/>
        <family val="2"/>
        <scheme val="minor"/>
      </rPr>
      <t xml:space="preserve">B5 </t>
    </r>
    <r>
      <rPr>
        <sz val="12"/>
        <color theme="1"/>
        <rFont val="David"/>
        <family val="2"/>
        <charset val="177"/>
      </rPr>
      <t xml:space="preserve">  -תכנון ניקוז איטום ומים  כמפורט לעיל. שכ"ט הסופי יחושב בהתאם לעלויות הבצוע בפועל. בהתאם לתקנה 5א'.</t>
    </r>
  </si>
  <si>
    <t xml:space="preserve"> 21/17</t>
  </si>
  <si>
    <r>
      <t xml:space="preserve">פתוח נופי במתחם </t>
    </r>
    <r>
      <rPr>
        <sz val="12"/>
        <color theme="1"/>
        <rFont val="Arial"/>
        <family val="2"/>
        <scheme val="minor"/>
      </rPr>
      <t>B5</t>
    </r>
    <r>
      <rPr>
        <sz val="12"/>
        <color theme="1"/>
        <rFont val="David"/>
        <family val="2"/>
        <charset val="177"/>
      </rPr>
      <t xml:space="preserve">  וטרסות פנימיות</t>
    </r>
  </si>
  <si>
    <t>החלטות: הוועדה  מאשרת לסגור את ההזמנה הקיימת של הטרסות הזמנה מס' 14000104 בסכום של 91,327 ₪ כולל מע"מ , כאשר היתרה בהזמנה זו הינה : 52,870 ₪ בתוספת מע"מ כחוק. הועדה מאשרת  את  ההתקשרות  עם משרד מוריה סקלי סטודיו נוף ואדריכלות.  בסכום של 182,064 ₪ כולל מע"מ  עבור  תכנון נופי במתחם  B5   , ובאזור הטרסות הפנימיות כמפורט לעיל. שכ"ט הסופי יחושב בהתאם לעלויות הבצוע בפועל. בהתאם להסכם קיים על ההר מקרן ברכה.</t>
  </si>
  <si>
    <t>בסה"כ ההתקשרות המבוקשת לשלבים ג'-ד' בשילוט פרויקט שבילי אופניים שלב ב' הינה בסכום של:  9,250 ₪ בתוספת מע"מ כחוק. החלטה: הועדה   מאשרת את ההתקשרות עם חברת כשר תקשורת חזותית בע"מ להשלמת שלטים בשבילי אופניים בהתאם לחלק ג' וחלק ד' בהצעתו.  בהתאם לתקנה 5א'</t>
  </si>
  <si>
    <t>החלטה: הועדה מאשרת לעדכן  את ההחלטה שהתקבלה בועדה 11/17 מתאריך 4/4/2017  לגבי  ההתקשרות עם חברת בי  סייף הנדסה בע"מ , ולעדכן את הריטיינר חודשי לסכום של 12,285  ₪ כולל מע"מ לחודש , ובסה"כ בסכום של 147,420 ₪ כולל מע"מ לתקופה של 12 חודשים . החל מתאריך 15/01/2017 ועד 14/01/2018. במקום האישור מועדת מכרזים והתקשרויות 132,678 ₪ כולל מע"מ . ההפרש לאישור: 14,742 ₪ כולל מע"מ.</t>
  </si>
  <si>
    <t xml:space="preserve">עדכון התקשרות עם חברת בי סייף בע"מ למתן שירותי יעוץ בטיחות </t>
  </si>
  <si>
    <t>22/17</t>
  </si>
  <si>
    <t>ד"ר דן שירני - גיאודנזיה</t>
  </si>
  <si>
    <t xml:space="preserve">מעקבי שקיעות ותזוזות במרפסת תצפית  ובהר </t>
  </si>
  <si>
    <t>החלטה: הוועדה מאשרת  בשלב זה לערוך  את   ההתקשרות עם  ד"ר דן שרני  - גיאודזיה, בסכום של 33,345  ₪ כולל מע"מ , לבצוע מדידה אחת מכל סוג של מדידה כמפורט לעיל. בהתאם לתקנה  3(1) . הועדה מבקשת משי להתארגן ליציאה  להליך חדש בין אם מכרז  סגור או פומבי , כולל בחינת אמות מידה.</t>
  </si>
  <si>
    <t>החלטה: הועדה  מאשרת את הרחבת  ההתקשרות עם חברת  מבט טכנולוגיה בתלת מימד בע"מ ,בסכום של                      81,900 ₪ כולל  מע"מ לבצוע 4 מדידות נוספות  בחודשים יולי , אוגוסט ספטמבר ואוקטובר 2017.</t>
  </si>
  <si>
    <t>מבט טכנולוגיה בתלת מימד בע"מ</t>
  </si>
  <si>
    <t>הרחבת התקשרות לבצוע  מדידות בקיר השיגומים.</t>
  </si>
  <si>
    <t>החלטה: הועדה מאשרת   את הרחבת ההתקשרות עם חברת אינטרדיל בסכום של 421 ₪ לחודש כולל מע"מ עבור רישיון וניהול האתר , שרותי אחסון בנפח של עד 600 מגה , ובסה"כ בסכום של 10,109  ₪ כולל מע"מ לתקופה של 24 חודש.</t>
  </si>
  <si>
    <t>אינטרדיל</t>
  </si>
  <si>
    <t>הרחבת התקשרות - ניהול אתר האינטרנט של החברה</t>
  </si>
  <si>
    <t>פאר לוין יועצי תקשורת</t>
  </si>
  <si>
    <t>החלטה: הועדה מאשררת  את  הארכת והרחבת  ההתקשרות  חברת פאר לוין תקשורת , למתן שירותי יחסי צבור ודוברות לחברת פארק אריאל שרון, לתקופה נוספת  של חודשיים  החל מתאריך 01/04/2017 ועד לתאריך 30/05/2017  בסכום כולל של 14,040 ₪ כולל מע"מ. בהתאם לתקנה 3(4)(2) .</t>
  </si>
  <si>
    <t>הרחבת התקשרות למתן שירותי יחסי ציבור ודוברות</t>
  </si>
  <si>
    <t>החברה להגנת הטבע</t>
  </si>
  <si>
    <t>החלטה: הוועדה מתבקשת לאשר  את הרחבת  ההתקשרות  עם החברה להגנת הטבע   לבצוע ניטור והדרכת צפרות  בסכום של 144,800 ₪  עבור ימי עבודה בכל אחד מהתחומים : ניטור תעופה , ניטור פארק , ניטור טיבוע.  מאחר והחברה להגנת הטבע הינה מלכ"ר הסכום כולל מע"מ. בהתאם לתקנה 34(2). סה"כ ההתקשרות לאחר הרחבה זו הינה בסכום של :200,000 ₪ . לאחר התקשרות זו החברה תגייס צפר לחברה.</t>
  </si>
  <si>
    <t>הרחבת בתקשרות - ניטור והדרכת צפרות</t>
  </si>
  <si>
    <t>בזק בינלאומי</t>
  </si>
  <si>
    <t>הועדה מאשרת  את  הרחבת  ההתקשרות עם חברת בזק בינלאומי  לבצוע  גיבויי בשרתי החברה וגיבוי נוסף בענן בשרתי בזק בינלאומי לתקופה של 14  חודשים החל מתאריך 1/5/2017 ועד לתאריך 30/06/2018 בסכום של   12,379 ₪ כולל מע"מ.</t>
  </si>
  <si>
    <t>הועדה מאשרת   את הרחבת ההתקשרות עם חברת בזק בינלאומי  לרוחב פס של קו תמסורת  של 10 , בסכום של 20,732 ₪ כולל מע"מ לתקופה של 14 חודשים החל מתאריך 1/5/2017 ועד לתאריך 30/06/2018.</t>
  </si>
  <si>
    <r>
      <t>הועדה מאשרת   את הרחבת  ההתקשרות עם חברת בזק בינלאומי  גישה ב-</t>
    </r>
    <r>
      <rPr>
        <sz val="12"/>
        <color theme="1"/>
        <rFont val="Calibri"/>
        <family val="2"/>
      </rPr>
      <t>ADSL</t>
    </r>
    <r>
      <rPr>
        <sz val="12"/>
        <color theme="1"/>
        <rFont val="David"/>
        <family val="2"/>
        <charset val="177"/>
      </rPr>
      <t>, בסכום של 410 ₪ כולל מע"מ לתקופה של 14 חודשים החל מתאריך 1/5/2017 ועד לתאריך 30/06/2018.</t>
    </r>
  </si>
  <si>
    <t>סה"כ ההתקשרות עם בזק לתקופה של 14 חודשים הינה בסכום של 77,747 ₪ כולל מע"מ.</t>
  </si>
  <si>
    <t>הרחבת התקשרות - גיבויי בשרתי החברה וגיבוי נוסף בענן בשרת בזק בינלאומי</t>
  </si>
  <si>
    <t xml:space="preserve">הועדה מאשרת   את הרחבת ההתקשרות עם חברת בזק בינלאומי  לרוחב פס של קו תמסורת  של 50/50  , בסכום  של 3,159 ₪ כולל מע"מ לחודש  ובסה"כ בסכום של 44,226 ₪ כולל מע"מ לתקופה של 14 חודשים החל מתאריך 1/5/2017 ועד לתאריך 30/06/2018. </t>
  </si>
  <si>
    <t>הרחבת התקשרות - לרוחב פס של קו תמסורת 50/50</t>
  </si>
  <si>
    <t>הרחבת התקשרות - לרוחב פס של קו תמסורת 10</t>
  </si>
  <si>
    <t>הרחבת התקשרות -גישה ב ADSL</t>
  </si>
  <si>
    <t>סה"כ הרחבת התקשרות</t>
  </si>
  <si>
    <t xml:space="preserve">מל"ם שכר בע"מ </t>
  </si>
  <si>
    <t>הפקת דוח חיובים לקופות הגמל - הרחבת התקשרות</t>
  </si>
  <si>
    <t>החלטה: הועדה מאשרת  את הרחבת  ההתקשרות עם חברת מל"ם שכר בע"מ להפקת דוח חיובים לקופות הגמל בסכום של 3,791 ₪ כולל מע"מ , ללא הגדלת היקף ההזמנה בסכום של 50,925 ₪ כולל מע"מ .</t>
  </si>
  <si>
    <t xml:space="preserve">עו"ד ליפא מאיר ושות' </t>
  </si>
  <si>
    <t xml:space="preserve">יצוג החברה בתביעת אקולוג'י נגד אגוד ערים דן </t>
  </si>
  <si>
    <t>החלטה: הועדה מאשרת  את ההתקשרות עם משרד ליפא מאיר ושות'  ליצוג החברה וצירופה לדיון בתיק התביעה אקולוגי טכנולוגיות עתידיות (א.ס) בע"מ  נגד איגוד ערים דן   בהתאם לתעריפים המצוינים בטבלה לעיל   בתוספת מע"מ כחוק ועד להיקף של 100 שעות. ובסה"כ בסכום של 49,000 ₪ בתוספת מע"מ כחוק ובסה"כ בסכום כולל של 57,330 ₪ כולל מע"מ.</t>
  </si>
  <si>
    <t>קבוצת ש.ניר</t>
  </si>
  <si>
    <t>הארכת תקופת התקשרות למתן שירותי שמירה וניקיון</t>
  </si>
  <si>
    <t>החלטה: הועדה מאשרת  את  הארכת תקופת ההתקשרות עם קבוצת ש.ניר בע"מ   לתקופה נוספת של עד 6 חודשים  קרי עד לתאריך 31/01/2018 או עד לבחירת הזוכה במכרז הפומבי שיפורסם בחודשים הקרובים המוקדם מבין השניים. הארכת התקשרות זו תהיה ללא הרחבת ההתקשרות שבוצעה בגין סייר מורחב.</t>
  </si>
  <si>
    <t xml:space="preserve">מוסך ד.א הרשת  לצמיגים </t>
  </si>
  <si>
    <t>מסגרת לתיקוני תקר ברכבי החברה</t>
  </si>
  <si>
    <t>החלטה: הועדה מאשרת  את  הרחבת ההתקשרות עם מוסך ד.א הרשת  לצמיגים  בסכום  של 15,000  ₪ כולל מע"מ  , לתיקונים השונים לרכבי השטח והתפעול ולרכבי הליסינג התפעולי. במסגרת הפטור של סעיף 3(1).</t>
  </si>
  <si>
    <t>ע.ד. ניהול פרויקטים ופתרונות תקשורת.</t>
  </si>
  <si>
    <r>
      <t xml:space="preserve">החלטה: הוועדה מאשרת את הרחבת והארכת  ההתקשרות עם חברת ע.ד ניהול פרויקטים ופתרונות תקשורת , בסכום של עד 30,000 ₪ בתוספת  מע"מ  כחוק , ובסה"כ בסכום של 35,100 ₪ כולל מע"מ , עד לגמר הליך המכרז הפומבי ובחירת הזוכה , </t>
    </r>
    <r>
      <rPr>
        <u/>
        <sz val="12"/>
        <color theme="1"/>
        <rFont val="David"/>
        <family val="2"/>
        <charset val="177"/>
      </rPr>
      <t>וללא רכישת ציוד דרכו.</t>
    </r>
  </si>
  <si>
    <t>מתן שירותי מיחשוב</t>
  </si>
  <si>
    <t>23/17</t>
  </si>
  <si>
    <t>ייעוץ משפטי לדריקטוריון</t>
  </si>
  <si>
    <t xml:space="preserve">עו"ד מלכיאל בלס </t>
  </si>
  <si>
    <t>החלטה: הוועדה מאשרת את ההתקשרות עם עו"ד מלכיאל בלס בהיקף של עד 100 שעות בסכום של 50,000 ₪ בתוספת מע"מ כחוק , ובסה"כ בסכום של 58,500 ₪ כולל מע"מ. תקנה : 5</t>
  </si>
  <si>
    <t>שירותי רישום ועריכת פרוטוקולים של ישיבות ועדות הדירקטוריון - הרחבת תקשורת</t>
  </si>
  <si>
    <t>החלטה: הועדה מאשרת   את  הרחבת ההתקשרות עם  יפה יגר בסכום של עד  68,000   ₪ כולל מע"מ  , בהתקשרות מסגרת שתנוצל בהתאם לצורך  או עד לבחירת הזוכה במכרז המוקדם מבין השניים. לפי סעיף 3(4) סכום ההתקשרות  עימה לאחר אישור זה  יהיה בסכום של  200,000 ₪ כולל מע"מ .</t>
  </si>
  <si>
    <t>24/17</t>
  </si>
  <si>
    <t>החלטה: הועדה מאשרת  את  הארכת ההתקשרות עם חברת דיסק אין  בסכום של 7,485₪  כולל מע"מ ,עבור הסכם שירות לכל ימות השבוע למעט בימי שישי , לתקופת ההתקשרות הינה החל מתאריך 1/9/2017 עד 30/11/2017  , ואופציה  של החברה לתקופה נוספת של 4 חודשים החל מתאריך 1/12/2017 ועד לתאריך 31/03/2018</t>
  </si>
  <si>
    <t>חברת דיסק אין</t>
  </si>
  <si>
    <t xml:space="preserve"> הסכם שירות למיצג במרכז מבקרים על ההר -הארכת התקשרות</t>
  </si>
  <si>
    <t>25/17</t>
  </si>
  <si>
    <t>החלטה: הועדה מאשרת  את הרחבת ההתקשרות עם משרד ליפא מאיר ושות'  ליצוג החברה וצירופה לדיון בתיק התביעה אקולוגי טכנולוגיות עתידיות (א.ס) בע"מ  נגד איגוד ערים דן   בהתאם לתעריפים המצוינים לעיל   בתוספת מע"מ כחוק ועד להיקף של 100 שעות בחלוקה של 70 שעות שותף ו- 30 שעות עו"ד שאינו שותף . ובסה"כ בסכום של 43,000 ₪ בתוספת מע"מ כחוק ובסה"כ בסכום כולל של 50,310 ₪ כולל מע"מ.</t>
  </si>
  <si>
    <t>26/17</t>
  </si>
  <si>
    <t>החלטה: הוועדה מאשרת  את ההתקשרות עם משרד אירני עזר בע"מ, בהיקף של עד 50 שעות, בסכום של 17,500 ₪ בתוספת מע"מ כחוק, ובסה"כ בסכום של 20,475  ₪ כולל מע"מ. בהתאם לתקנה 34 (2).</t>
  </si>
  <si>
    <t>משרד אירני עזר בע"מ</t>
  </si>
  <si>
    <t>התקשרות לצורך בצוע מטלה, חו"ד בתביעת הפקעה משמר השבעה</t>
  </si>
  <si>
    <t>משרד עו"ד זינגר דנה</t>
  </si>
  <si>
    <t>החלטה: הוועדה ממליצה למ"מ מנכ"ל החברה להרחיב  ההתקשרות עם משרד זינגר דנה ושות'  בסכום של עד  100,000 ₪ כולל מע"מ, וזאת לצורך מתן ייעוץ משפטי בתחומי התכנון והבנייה, המקרקעין, ובכל הנוגע להתנהלות מול רמ"י. כך, סכום הפטור הכולל בהתאם לתקנה 34(2) לא יעלה על 200 אלש"ח. עם זאת, לצורך הפיקוח על ההתקשרות מאושר כרגע להעביר למשרד משימות בהיקף של עד ,85 שעות  בסכום של 49,725 ₪ כולל מע"מ אשר ינוצלו בהתאם לצורך, ככל שיהיה צורך בביצוע של משימות נוספות בהיקף העולה על 85 שעות יובא הנושא לידיעת הועדה.</t>
  </si>
  <si>
    <t>מתן ייעוץ משפטי בתחומי התכנון והבנייה, המקרקעין, ובכל הנוגע להתנהלות מול רמ"י - הרחבת התקשרות</t>
  </si>
  <si>
    <t>יעוץ משפטי לדירקטוריון - המשך התקשרות</t>
  </si>
  <si>
    <t>החלטה: הוועדה מאשרת   להמשיך את ההתקשרות עם עו"ד מלכיאל בלס בהיקף של עד 171 שעות בסכום של 85,500 ₪ בתוספת מע"מ כחוק, ובסה"כ בסכום של 100,035  ₪ כולל מע"מ. בהתאם לתקנה: 5(ה').</t>
  </si>
  <si>
    <t>עו"ד מלכיאל בלס</t>
  </si>
  <si>
    <t>ד"ר עומר דקל</t>
  </si>
  <si>
    <t>ליווי משפטי בנושא מכרזים - הרחבת התקשרות</t>
  </si>
  <si>
    <t xml:space="preserve">החלטה: הועדה מאשרת   את הרחבת ההתקשרות עם ד"ר עומר דקל  בהיקף של  178 שעות  בסכום של 99,965 ₪ כולל מע"מ , ליעוץ וליווי החברה בנושא מכרזים , וכיועץ משפטי חיצוני של ועדת מכרזים . הועדה מבקשת מהחברה לצאת להליך תיחור חדש /מכרז פומבי.                                                              </t>
  </si>
  <si>
    <t>עו"ד ליפא מאיר ושות'</t>
  </si>
  <si>
    <t>יצוג החברה בתביעת אקולוג'י נגד אגוד ערים דן – הרחבת התקשרות.</t>
  </si>
  <si>
    <t xml:space="preserve">החלטה: הוועדה מאשרת  את הרחבת ההתקשרות עם משרד ליפא מאיר ושות'  ליצוג החברה בתיק התביעה אקולוגי טכנולוגיות עתידיות (א.ס) בע"מ  נגד איגוד ערים דן   בהתאם לתעריפים שנקבעו בהתקשרות המקורית    עד להיקף של 100 שעות בחלוקה של 70 שעות שותף ו- 30 שעות עו"ד שאינו שותף. ובסה"כ בסכום של 43,000 ₪ בתוספת מע"מ כחוק ובסה"כ בסכום כולל של 50,310 ₪ כולל מע"מ. </t>
  </si>
  <si>
    <t>אלעד ישראלי</t>
  </si>
  <si>
    <t>מכרז שירותי מיחשוב - הרחבת התקשרות</t>
  </si>
  <si>
    <r>
      <t>החלטה: הוועדה מחליטה להמליץ למ"מ מנכ"ל החברה לאשר הרחבה של ההתקשרות     עם חברת   אלעד ישראלי</t>
    </r>
    <r>
      <rPr>
        <sz val="12"/>
        <color theme="1"/>
        <rFont val="Arial Black"/>
        <family val="2"/>
      </rPr>
      <t xml:space="preserve"> Consulting -</t>
    </r>
    <r>
      <rPr>
        <sz val="12"/>
        <color theme="1"/>
        <rFont val="David"/>
        <family val="2"/>
        <charset val="177"/>
      </rPr>
      <t xml:space="preserve">  </t>
    </r>
    <r>
      <rPr>
        <sz val="12"/>
        <color theme="1"/>
        <rFont val="Arial Black"/>
        <family val="2"/>
      </rPr>
      <t>CloudIT</t>
    </r>
    <r>
      <rPr>
        <sz val="12"/>
        <color theme="1"/>
        <rFont val="David"/>
        <family val="2"/>
        <charset val="177"/>
      </rPr>
      <t>,  בהיקף  של עד  20 שעות, בסכום של 6,084 ₪ כולל מע"מ., בהתאם לתקנה 3(4)(ב)(3).</t>
    </r>
  </si>
  <si>
    <t>אגד הסעים</t>
  </si>
  <si>
    <t>שאטלים להר</t>
  </si>
  <si>
    <t>כבאז טל בע"מ</t>
  </si>
  <si>
    <t>החלטה: הוועדה מאשרת   להתקשר עם חברת כבאז טל בע"מ   בסכום של עד 10,000 ₪ כולל מע"מ.</t>
  </si>
  <si>
    <t>מסגרת לרכישת ציוד וחומרי אחזקה לתפעול ותחזוקה של הפארק</t>
  </si>
  <si>
    <t>אישור מסגרת לרכישת קניות חודשיות בסופר</t>
  </si>
  <si>
    <t>החלטה: הוועדה מאשרת להתקשר   עם חברת ע.ר. צים בע"מ  בסכום של  עד 2,000 ₪ לחודש, ובסה"כ בסכום של עד 24,000 ₪ לתקופה של 12 חודשים, בהתאם לפטור לפי סעיף 3(1).</t>
  </si>
  <si>
    <t>ע.ר.צים בע"מ</t>
  </si>
  <si>
    <t>דיסק אין בע"מ</t>
  </si>
  <si>
    <t>הסכם שירות  למיצג במרכז מבקרים על ההר</t>
  </si>
  <si>
    <t>החלטה: הוועדה מאשרת  את מימוש האופציה להתקשרות לתקופה של 4 חודשים החל מתאריך 1/12/2017 ועד לתאריך 31/03/2018  בסכום של 9,980 ₪  כולל מע"מ, עבור הסכם שירות.</t>
  </si>
  <si>
    <t>החלטה: הוועדה מחליטה לאשר את מימוש האופציה  העומדת לחברה מתוקף ההסכם עימו , למימוש בסעיפים ג' ו ד' בהסכם עימו ומאשרת את  הרחבת ההתקשרות עם כשר תקשורת חזותית בע"מ בסכום של 16,500 ₪ בתוספת מע"מ, ובסכום של 19,305 ₪ כולל מע"מ עבור תכנון שלוט שלבים ג' ו ד' במתחם המגוון הביולוגי.( יועץ מתכנן  לפי 5 א').</t>
  </si>
  <si>
    <t>מתן שירותי תכנון ועיצוב של מערכות השילוט בפארק - הרחבת התקשרות</t>
  </si>
  <si>
    <t>אליקים בן ארי</t>
  </si>
  <si>
    <t>בצוע עבודות כביש גישה לאורך נחל איילון - הרחבת התקשרות</t>
  </si>
  <si>
    <t>י.ד.עשוש תשתיות בע"מ</t>
  </si>
  <si>
    <t>בצוע עבודות החניה וסלילת דרך עליה להר ממבנה השומר של האיגוד  עד לחיבור הדרך לאורך קיר השיגומים. - הרחבת התקשרות</t>
  </si>
  <si>
    <t>החלטה : הוועדה מאשרת    את הרחבת  ההתקשרות עם  חברת י.ד. עשוש תשתיות בע"מ לבצוע עבודות  כביש גישה לאורך נחל איילון שלב ב', בסכום של 225,873 ₪ כולל מע"מ וסכום נוסף של 50,000 ₪  כולל מע"מ עבור בצ"מ  אשר ינוצל בהתאם לצורך.</t>
  </si>
  <si>
    <t>27/17</t>
  </si>
  <si>
    <t>יעוץ סיוע ליווי ויעוץ בתחום דיני עבודה</t>
  </si>
  <si>
    <t>החלטה: הוועדה מאשרת את ההתקשרות עם משרד הולין (עו"ד תומר הדס) לצורך ביצוע המטלה המפורטת בפנייה. בשלב זה מאושרת התקשרות בהיקף של עד 200,000 ₪ כולל מע"מ. בהתאם לתקנה 5(ה).</t>
  </si>
  <si>
    <t>הולין הדס חב' עו"ד</t>
  </si>
  <si>
    <t>אגד הסעים בע"מ</t>
  </si>
  <si>
    <t>29/17א</t>
  </si>
  <si>
    <t>30/17</t>
  </si>
  <si>
    <t>החלטה: הועדה מאשרת  לממש זכות ברירה לביצוע עבודה קטנה במסגרת ההתקשרות עם חברת פלגי מים בע"מ, בהיקף של עד 100 שעות בתעריף של 270 ₪ לשעה, בסכום של 27,000 ₪ בתוספת מע"מ כחוק, ובסה"כ בסכום של 31,590 ₪ כולל מע"מ. זאת, עבור בקרת תכנון תשתיות ותאום בין תוכנית חברת נתיבי ישראל ומקורות לתוכניות התשתיות של הפארק. בהתאם לתקנה 3ג.</t>
  </si>
  <si>
    <t>פלגי מים בע"מ</t>
  </si>
  <si>
    <t>בקרת תכנון תשתיות ותאום בין תוכנית חברת נתיבי ישראל ומקורות לתוכניות התשתיות של הפארק.</t>
  </si>
  <si>
    <t>החלטה: הועדה מאשרת את מימוש זכות ברירה בהתאם להסכם עם האדריכל פיטר לאץ,  להתקשרות בסכום של 6,880 יורו, עבור עבודה לפי שעות לבקרה ותאום תכנון כביש 461, מסגרת משוערת של 86 שעות בתעריף של 80 יורו לשעה.  התשלום יבוצע בהתאם לניצול השעות בפועל. בהתאם לתקנה 3ג.</t>
  </si>
  <si>
    <t>בצוע בקרת תכנון ותאום צומת הכניסה, כביש 461.</t>
  </si>
  <si>
    <t>מוריה סקלי אדריכלות נוף</t>
  </si>
  <si>
    <t>בקרת תכנון נופי בכביש 461</t>
  </si>
  <si>
    <t>החלטה: הועדה מאשרת לממש את זכות הברירה  בהתאם להסכם עימם, ולהתקשר עימם בהיקף של עד 70 שעות בתעריף לשעה של 190 ₪, בסכום של 13,330 ₪ בתוספת מע"מ כחוק, ובסה"כ בסכום של 15,561 ₪ כולל מע"מ. בהתאם לתקנה: 3ג בהתאם לבקשת שי הועדה מאשרת בנוסף התקשרות בתעריף שעתי לפי מסמכי המכרז בהיקף של עד 50 שעות בתעריף של 340 ₪ לשעה, לשטחים שאינם מוגדרים במסמכי המכרז וסמוכים לשטח פשט ההצפה.</t>
  </si>
  <si>
    <t>ביצוע של שלב התכנון הנופי אדריכלי לשטח פשט ההצפה</t>
  </si>
  <si>
    <t>החלטה: הועדה מאשרת לממש זכות ברירה בהתקשרות עם האדריכל פיטר לאץ לצורך ביצוע של שלב התכנון הנופי אדריכלי לשטח פשט ההצפה בסכום של 650,000 ₪ כ-157,050 יורו. בהתאם לתקנה:3 (ג) (א).בהתאם לבקשת שי הועדה מאשרת בנוסף התקשרות בתעריף שעתי לפי מסמכי המכרז בהיקף של עד 50 שעות בתעריף של 340 ₪ לשעה, לשטחים שאינם מוגדרים במסמכי המכרז וסמוכים לשטח פשט ההצפה. אישור זה מותנה בדיווח של שי לוועדה על ניצול מסגרת זו.</t>
  </si>
  <si>
    <t xml:space="preserve">ברוידא מעוז אדריכלות נוף בע"מ </t>
  </si>
  <si>
    <t xml:space="preserve">החלטה: הוועדה מאשרת את הרחבת ההתקשרות עם משרד ברוידא-מעוז אדריכלות נוף בע"מ בסכום של   10,688 ₪ כולל מע"מ, לעדכון תוכניות לקבלת טופס 4. עבודה לפי שעות בהיקף של 35 שעות בתעריף לשעה של 261 ₪ </t>
  </si>
  <si>
    <t xml:space="preserve">שירותי אדריכלות למגוון הביולוגי </t>
  </si>
  <si>
    <t>פתוח בגן</t>
  </si>
  <si>
    <t>תחזוקת שטחי גינון במגוון הביולוגי</t>
  </si>
  <si>
    <t>החלטה: הועדה מאשרת את מימוש זכות ברירה להתקשרות עם חברת פתוח בגן בע"מ, לתוספת תחזוקת שטחי גינון בהיקף של 20 דונם, בסכום של 14,918 ₪ כולל מע"מ, לתקופה שבין 10/1/2017 ועד 9/1/2018.</t>
  </si>
  <si>
    <t>32/17</t>
  </si>
  <si>
    <t xml:space="preserve">תוכנית לשילוט כללית לפרויקט שבילי אופניים שלב ב' </t>
  </si>
  <si>
    <t xml:space="preserve">החלטה: הועדה מאשרת  את מימוש זכות ברירה בהתאם להסכם עימו , להתקשרות בסכום של 21,001 ₪  , עבור שילוט לפרויקט שבילי אופניים ב' כמפורט לעיל .הועדה מבטלת את החלטתה כפי שהתקבלה בועדת מכרזים והתקשרויות 21/17 מתאריך 7/6/2017 מימוש זכות ברירה לשילוט שבילי אפניים שלב ב'  בסכום של 10,823 ₪ כולל מע"מ.
בהתאם לתקנה
</t>
  </si>
  <si>
    <t>הוצאת רשיון עסק לקיום אירועים תחת כיפת השמיים לשנת 2018.</t>
  </si>
  <si>
    <t xml:space="preserve">ליווי מומחה נגישות להוצאת רשיון לאירועים תחת כיפת השמים </t>
  </si>
  <si>
    <t>הועדה מאשרת להתקשר עם חברת בי סייף הנדסה בע"מ , לליווי מומחה נגישות להוצאת רשיון לאירועים תחת כיפת השמים בסכום של 8,775 ₪ כולל מע"מ .</t>
  </si>
  <si>
    <t xml:space="preserve">החלטה: הועדה מאשרת  את מימוש זכות ברירה להתקשרות עם חברת  בי סייף הנדסה בע"מ   , להוצאת רישיון לקיום אירועים תחת כיפת השמיים לשנת 2018  , בסכום של 19,890  ₪  כולל מע"מ עבור הוצאת רשיון מול גורמי הרישוי  </t>
  </si>
  <si>
    <t>העסקת עובדי חברת כח אדם למשרת דיילות במתחם ההר לקליטת מבקרים</t>
  </si>
  <si>
    <t>החלטה: הועדה מאשרת  את התקשרות עם חברת  מנפאור    , לגיוס דיילים בהתאם לצורך בסכום של 16,700 ₪ לחודש ₪  כולל מע"מ . ובסה"כ בסכום של עד 200,000 ₪ כולל מע"מ.</t>
  </si>
  <si>
    <t>מנפאואר</t>
  </si>
  <si>
    <t>יצוג החברה בתביעת אקולוג'י נגד אגוד ערים דן – הרחבת התקשרות</t>
  </si>
  <si>
    <t xml:space="preserve">החלטה: הוועדה מאשרת   את הרחבת ההתקשרות עם משרד ליפא מאיר ושות'  ליצוג החברה בתיק התביעה אקולוגי טכנולוגיות עתידיות (א.ס) בע"מ  נגד איגוד ערים דן   בהתאם לתעריפים שנקבעו בהתקשרות המקורית    עד להיקף של 100 שעות שותף. ובסה"כ בסכום של 49,000 ₪ בתוספת מע"מ כחוק ובסה"כ בסכום כולל של 57,330 ₪ כולל מע"מ. </t>
  </si>
  <si>
    <t>עריכת הדוחות הכספיים.</t>
  </si>
  <si>
    <t xml:space="preserve">החלטה: הוועדה מאשרת את ההתקשרות עם משרד  אהוד שושן , רו"ח , בהיקף של  עד 500 שעות , בסכום של עד 100,000 ₪ כולל מע"מ .            </t>
  </si>
  <si>
    <t>אהוד שושן , רו"ח</t>
  </si>
  <si>
    <t>ח.פ</t>
  </si>
  <si>
    <t>יצירת ההתקשרות / תאריך החלטת הועדה</t>
  </si>
  <si>
    <t>סכום ההתקשרות כולל מע"מ</t>
  </si>
  <si>
    <t>לא נפתחה הזמנה</t>
  </si>
  <si>
    <t>מכרז פומבי ההתקשרות הסתיימה</t>
  </si>
  <si>
    <t>מספר הזמנה</t>
  </si>
  <si>
    <t>PO16000135</t>
  </si>
  <si>
    <t>PO17000044</t>
  </si>
  <si>
    <t>PO17000029</t>
  </si>
  <si>
    <t>PO17000055</t>
  </si>
  <si>
    <t>PO16000159</t>
  </si>
  <si>
    <t>תקנה 5ה'</t>
  </si>
  <si>
    <t>PO17000042</t>
  </si>
  <si>
    <t>PO16000273</t>
  </si>
  <si>
    <t>PO16000344</t>
  </si>
  <si>
    <t>PO15000200</t>
  </si>
  <si>
    <t>PO14000295</t>
  </si>
  <si>
    <t>PO17000048</t>
  </si>
  <si>
    <t>PO17000060</t>
  </si>
  <si>
    <t>רטלד תכנון תאורה בע"מ</t>
  </si>
  <si>
    <t>תקנה 5א'</t>
  </si>
  <si>
    <t>מכרז פומבי</t>
  </si>
  <si>
    <t>PO17000063</t>
  </si>
  <si>
    <t>PO13000257</t>
  </si>
  <si>
    <t>יתרת ההזמנה במערכת (לפני מע"מ)</t>
  </si>
  <si>
    <t>PO17000106</t>
  </si>
  <si>
    <t>PO17000171</t>
  </si>
  <si>
    <t>PO17000110</t>
  </si>
  <si>
    <t>PO16000320</t>
  </si>
  <si>
    <t>PO17000132</t>
  </si>
  <si>
    <t>PO17000107</t>
  </si>
  <si>
    <t>PO17000108</t>
  </si>
  <si>
    <t>PO17000111</t>
  </si>
  <si>
    <t>PO16000375</t>
  </si>
  <si>
    <t>PO17000112</t>
  </si>
  <si>
    <t>PO17000133</t>
  </si>
  <si>
    <t>PO16000451</t>
  </si>
  <si>
    <t>PO17000135</t>
  </si>
  <si>
    <t>PO17000116</t>
  </si>
  <si>
    <t>PO16000283</t>
  </si>
  <si>
    <t>PO17000128</t>
  </si>
  <si>
    <t>PO17000150</t>
  </si>
  <si>
    <t>PO17000151</t>
  </si>
  <si>
    <t>PO14000464</t>
  </si>
  <si>
    <t>PO17000152</t>
  </si>
  <si>
    <t>PO17000114</t>
  </si>
  <si>
    <t>PO17000117</t>
  </si>
  <si>
    <t>PO17000153</t>
  </si>
  <si>
    <t>PO17000154</t>
  </si>
  <si>
    <t>PO17000155</t>
  </si>
  <si>
    <t>מכרז פומבי. ההתקשרות הסתיימה</t>
  </si>
  <si>
    <t>PO17000218</t>
  </si>
  <si>
    <t>PO17000167</t>
  </si>
  <si>
    <t>PO15000219</t>
  </si>
  <si>
    <t>PO17000168</t>
  </si>
  <si>
    <t>PO14000599</t>
  </si>
  <si>
    <t>PO17000169</t>
  </si>
  <si>
    <t>תקנה 5א</t>
  </si>
  <si>
    <t>PO17000170</t>
  </si>
  <si>
    <t>PO17000184</t>
  </si>
  <si>
    <t>מס' הזמנה</t>
  </si>
  <si>
    <t>PO17000209</t>
  </si>
  <si>
    <t>תקנה 3 (1)</t>
  </si>
  <si>
    <t>PO16000228</t>
  </si>
  <si>
    <t>PO16000231</t>
  </si>
  <si>
    <t>תקנה 34 (2)</t>
  </si>
  <si>
    <t>מכרז סגור ההתקשרות הסתיימה</t>
  </si>
  <si>
    <t>PO16000071</t>
  </si>
  <si>
    <t>תקנה 34 (2). הוצאה הזמנה ע"ס 82,500 ₪ בלבד</t>
  </si>
  <si>
    <t>התקשרות עם בזק כי הם היחידים שיש להם תשתית</t>
  </si>
  <si>
    <t>PO17000210</t>
  </si>
  <si>
    <t>PO17000073</t>
  </si>
  <si>
    <t>PO17000212</t>
  </si>
  <si>
    <t>PO16000346</t>
  </si>
  <si>
    <t>תקנה 3 1</t>
  </si>
  <si>
    <t>PO16000180</t>
  </si>
  <si>
    <t>PO17000216</t>
  </si>
  <si>
    <t>יפה נגר (יגר ושות' יטקס בע"מ)</t>
  </si>
  <si>
    <t>מימוש אופציה</t>
  </si>
  <si>
    <t>PO17000220</t>
  </si>
  <si>
    <t>PO17000235</t>
  </si>
  <si>
    <t>PO16000332</t>
  </si>
  <si>
    <t>PO16000035</t>
  </si>
  <si>
    <t>PO16000215</t>
  </si>
  <si>
    <t>PO16000438</t>
  </si>
  <si>
    <t>PO17000236</t>
  </si>
  <si>
    <t>PO18000023</t>
  </si>
  <si>
    <t>תקנה 3(4)(ב)(1)</t>
  </si>
  <si>
    <t xml:space="preserve">החלטה: הוועדה מאשרת   את הרחבת ההתקשרות עם חברת אגד הסעים   בע"מ , בסכום של 674 ₪ כולל מע"מ ליום עבור שאטל של 14 מקומות, 759 ₪ כולל מע"מ ליום עבור שאטל של 19 מקומות , בסכום של עד 20,000 ש"ח  כולל מע"מ, עבור חודש נובמבר. הוועדה מבקשת מבלה לצאת להליך תיחור חדש לחברות הסעים לשנה הקרובה או עד לפתיחת דרך העליה להר. </t>
  </si>
  <si>
    <t xml:space="preserve">החלטה: הוועדה מאשרת את הרחבת ההתקשרות עם אליקים בן ארי בסכום של 401,595  ₪ כולל מע"מ  עבור עבודות נוספות של ביוב, מים, כיבוי אש ותקשורת. הרחבה זו תשולם במלואה ע"י איגוד ערים דן. חלוקת הכספים תהיה בין הצדדים בהתאם לדוח האקסל המצ"ב. </t>
  </si>
  <si>
    <t>PO17000242</t>
  </si>
  <si>
    <t xml:space="preserve">החלטה: הוועדה מאשרת   את ההתקשרות עם חברת אגד הסעים   בע"מ , בסכום של עד 200,000 ש"ח  כולל מע"מ, החל מתאריך 4/12/2017 ועד לתאריך 30/11/2018 , או עד לפתיחת הדרך עליה להר לרכבים פרטיים , המוקדם מבין השניים. </t>
  </si>
  <si>
    <t>PO18000006</t>
  </si>
  <si>
    <t>PO18000004</t>
  </si>
  <si>
    <t>PO18000005</t>
  </si>
  <si>
    <t>PO17000085</t>
  </si>
  <si>
    <t>PO16000457</t>
  </si>
  <si>
    <t>PO18000017</t>
  </si>
  <si>
    <t>תקנה 3(ג')</t>
  </si>
  <si>
    <t>PO18000018</t>
  </si>
  <si>
    <t>PO18000019</t>
  </si>
  <si>
    <t>אין הזמנה</t>
  </si>
  <si>
    <t>תושב חוץ</t>
  </si>
  <si>
    <t>מימוש אופציה מכרז פומבי</t>
  </si>
  <si>
    <t>תקנה 5 א'</t>
  </si>
  <si>
    <t>תקנה 5 א'.  ההתקשרות הסתיימה</t>
  </si>
  <si>
    <t>PO17000166</t>
  </si>
  <si>
    <t xml:space="preserve">תקנה 5 א' </t>
  </si>
  <si>
    <t>PO17000159</t>
  </si>
  <si>
    <t>PO16000254</t>
  </si>
  <si>
    <t>ראה ועדה 11/17. תקנה 5א'</t>
  </si>
  <si>
    <t>PO17000211</t>
  </si>
  <si>
    <t>מכרז</t>
  </si>
  <si>
    <t>PO15000654</t>
  </si>
  <si>
    <t>תקנה 3(4)(ב)(2).  שייך לשנת 2018</t>
  </si>
  <si>
    <t>תקנה 3(1) .  שייך לשנת 2018</t>
  </si>
  <si>
    <t>PO16000430</t>
  </si>
  <si>
    <t>PO17000241</t>
  </si>
  <si>
    <t>PO18000007</t>
  </si>
  <si>
    <t>תקנה 3ג'. שייך לשנת 2018</t>
  </si>
  <si>
    <t>תקנה 5א'. שייך לשנת 2018</t>
  </si>
  <si>
    <t>שייך לשנת 2018</t>
  </si>
  <si>
    <t>תקנה 34 (2). שייך לשנת 2018</t>
  </si>
  <si>
    <t>יתרת ההזמנה במערכת כולל מע"מ</t>
  </si>
  <si>
    <t>עדכון שכ"ט בהתאם לאומדן עלויות בצוע</t>
  </si>
  <si>
    <t xml:space="preserve">הרחבת התקשרות למיצג אומנותי מיכה אולמן במסגרת מכרז פומבי </t>
  </si>
  <si>
    <r>
      <t xml:space="preserve">תכנון שיקום ופתוח אזורים </t>
    </r>
    <r>
      <rPr>
        <sz val="12"/>
        <color theme="1"/>
        <rFont val="Arial"/>
        <family val="2"/>
        <scheme val="minor"/>
      </rPr>
      <t xml:space="preserve">B1   </t>
    </r>
    <r>
      <rPr>
        <sz val="12"/>
        <color theme="1"/>
        <rFont val="David"/>
        <family val="2"/>
        <charset val="177"/>
      </rPr>
      <t>,</t>
    </r>
    <r>
      <rPr>
        <sz val="12"/>
        <color theme="1"/>
        <rFont val="Arial"/>
        <family val="2"/>
        <scheme val="minor"/>
      </rPr>
      <t xml:space="preserve">B5   במסגרת מכרז פומבי </t>
    </r>
  </si>
  <si>
    <t xml:space="preserve">יצוג החברה בתביעת אקולוג'י נגד אגוד ערים דן -הגדלת הזמנה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</si>
</sst>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 #,##0;[Red]&quot;₪&quot;\ \-#,##0"/>
    <numFmt numFmtId="43" formatCode="_ * #,##0.00_ ;_ * \-#,##0.00_ ;_ * &quot;-&quot;??_ ;_ @_ "/>
    <numFmt numFmtId="164" formatCode="#,##0_ ;[Red]\-#,##0\ "/>
    <numFmt numFmtId="165" formatCode="[$-1000000]00000"/>
    <numFmt numFmtId="166" formatCode="[$€-2]\ #,##0;[Red][$€-2]\ \-#,##0"/>
    <numFmt numFmtId="167" formatCode="[$£-809]#,##0;[Red]\-[$£-809]#,##0"/>
    <numFmt numFmtId="168" formatCode="&quot;₪&quot;\ #,##0.00"/>
    <numFmt numFmtId="169" formatCode="[$£-809]#,##0.00"/>
    <numFmt numFmtId="170" formatCode="#,##0.00_ ;[Red]\-#,##0.00\ "/>
  </numFmts>
  <fonts count="13" x14ac:knownFonts="1">
    <font>
      <sz val="11"/>
      <color theme="1"/>
      <name val="Arial"/>
      <family val="2"/>
      <charset val="177"/>
      <scheme val="minor"/>
    </font>
    <font>
      <sz val="11"/>
      <color theme="1"/>
      <name val="Arial"/>
      <family val="2"/>
      <scheme val="minor"/>
    </font>
    <font>
      <b/>
      <u/>
      <sz val="16"/>
      <color theme="1"/>
      <name val="David"/>
      <family val="2"/>
      <charset val="177"/>
    </font>
    <font>
      <b/>
      <sz val="11"/>
      <color theme="1"/>
      <name val="Arial"/>
      <family val="2"/>
      <scheme val="minor"/>
    </font>
    <font>
      <sz val="12"/>
      <color theme="1"/>
      <name val="Arial"/>
      <family val="2"/>
      <scheme val="minor"/>
    </font>
    <font>
      <sz val="12"/>
      <color theme="1"/>
      <name val="David"/>
      <family val="2"/>
      <charset val="177"/>
    </font>
    <font>
      <sz val="12"/>
      <color theme="1"/>
      <name val="Calibri"/>
      <family val="2"/>
    </font>
    <font>
      <u/>
      <sz val="12"/>
      <color theme="1"/>
      <name val="David"/>
      <family val="2"/>
      <charset val="177"/>
    </font>
    <font>
      <sz val="12"/>
      <color theme="1"/>
      <name val="Arial Black"/>
      <family val="2"/>
    </font>
    <font>
      <sz val="11"/>
      <color theme="1"/>
      <name val="Arial"/>
      <family val="2"/>
      <charset val="177"/>
      <scheme val="minor"/>
    </font>
    <font>
      <b/>
      <sz val="12"/>
      <color theme="1"/>
      <name val="Arial"/>
      <family val="2"/>
      <scheme val="minor"/>
    </font>
    <font>
      <sz val="9"/>
      <color indexed="81"/>
      <name val="Tahoma"/>
      <family val="2"/>
    </font>
    <font>
      <b/>
      <sz val="9"/>
      <color indexed="81"/>
      <name val="Tahoma"/>
      <family val="2"/>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43" fontId="9" fillId="0" borderId="0" applyFont="0" applyFill="0" applyBorder="0" applyAlignment="0" applyProtection="0"/>
  </cellStyleXfs>
  <cellXfs count="159">
    <xf numFmtId="0" fontId="0" fillId="0" borderId="0" xfId="0"/>
    <xf numFmtId="0" fontId="0" fillId="0" borderId="1" xfId="0" applyFill="1" applyBorder="1"/>
    <xf numFmtId="14" fontId="0" fillId="0" borderId="1" xfId="0" applyNumberFormat="1" applyFill="1" applyBorder="1"/>
    <xf numFmtId="0" fontId="0" fillId="0" borderId="1" xfId="0" applyFill="1" applyBorder="1" applyAlignment="1">
      <alignment wrapText="1"/>
    </xf>
    <xf numFmtId="0" fontId="1" fillId="0" borderId="1" xfId="0" applyFont="1" applyFill="1" applyBorder="1" applyAlignment="1">
      <alignment horizontal="center" wrapText="1"/>
    </xf>
    <xf numFmtId="0" fontId="1" fillId="0" borderId="1" xfId="0" applyFont="1" applyFill="1" applyBorder="1"/>
    <xf numFmtId="0" fontId="0" fillId="0" borderId="0" xfId="0" applyFill="1"/>
    <xf numFmtId="0" fontId="2" fillId="0" borderId="0" xfId="0" applyFont="1" applyFill="1"/>
    <xf numFmtId="0" fontId="0" fillId="0" borderId="0" xfId="0" applyFill="1" applyAlignment="1">
      <alignment wrapText="1"/>
    </xf>
    <xf numFmtId="164" fontId="0" fillId="0" borderId="0" xfId="0" applyNumberFormat="1" applyFill="1"/>
    <xf numFmtId="17" fontId="1" fillId="0" borderId="1" xfId="0" quotePrefix="1" applyNumberFormat="1" applyFont="1" applyFill="1" applyBorder="1" applyAlignment="1">
      <alignment horizontal="center"/>
    </xf>
    <xf numFmtId="0" fontId="1" fillId="0" borderId="1" xfId="0" applyFont="1" applyFill="1" applyBorder="1" applyAlignment="1">
      <alignment wrapText="1"/>
    </xf>
    <xf numFmtId="14" fontId="1" fillId="0" borderId="1" xfId="0" applyNumberFormat="1" applyFont="1" applyFill="1" applyBorder="1"/>
    <xf numFmtId="6" fontId="1" fillId="0" borderId="1" xfId="0" applyNumberFormat="1" applyFont="1" applyFill="1" applyBorder="1"/>
    <xf numFmtId="4" fontId="0" fillId="0" borderId="0" xfId="0" applyNumberFormat="1" applyFill="1"/>
    <xf numFmtId="165" fontId="3" fillId="0" borderId="1" xfId="0" applyNumberFormat="1" applyFont="1" applyFill="1" applyBorder="1" applyAlignment="1">
      <alignment horizontal="center" wrapText="1"/>
    </xf>
    <xf numFmtId="165" fontId="0" fillId="0" borderId="0" xfId="0" applyNumberFormat="1" applyFill="1" applyAlignment="1">
      <alignment horizontal="center" wrapText="1"/>
    </xf>
    <xf numFmtId="0" fontId="3" fillId="0" borderId="1" xfId="0" applyFont="1" applyFill="1" applyBorder="1" applyAlignment="1">
      <alignment horizontal="center" wrapText="1"/>
    </xf>
    <xf numFmtId="164" fontId="3" fillId="0" borderId="1" xfId="0" applyNumberFormat="1" applyFont="1" applyFill="1" applyBorder="1" applyAlignment="1">
      <alignment horizontal="center" wrapText="1"/>
    </xf>
    <xf numFmtId="0" fontId="0" fillId="0" borderId="0" xfId="0" applyFill="1" applyAlignment="1">
      <alignment horizontal="center" wrapText="1"/>
    </xf>
    <xf numFmtId="6" fontId="1" fillId="0" borderId="1" xfId="0" applyNumberFormat="1" applyFont="1" applyFill="1" applyBorder="1" applyAlignment="1">
      <alignment wrapText="1"/>
    </xf>
    <xf numFmtId="0" fontId="0" fillId="0" borderId="1" xfId="0" applyFill="1" applyBorder="1" applyAlignment="1">
      <alignment horizontal="right"/>
    </xf>
    <xf numFmtId="166" fontId="1" fillId="0" borderId="1" xfId="0" applyNumberFormat="1" applyFont="1" applyFill="1" applyBorder="1"/>
    <xf numFmtId="0" fontId="1" fillId="0" borderId="1" xfId="0" applyFont="1" applyFill="1" applyBorder="1" applyAlignment="1">
      <alignment horizontal="center"/>
    </xf>
    <xf numFmtId="0" fontId="1" fillId="0" borderId="1" xfId="0" applyFont="1" applyFill="1" applyBorder="1" applyAlignment="1">
      <alignment horizontal="right" wrapText="1" readingOrder="2"/>
    </xf>
    <xf numFmtId="0" fontId="2" fillId="0" borderId="0" xfId="0" applyFont="1" applyFill="1" applyAlignment="1">
      <alignment horizontal="right"/>
    </xf>
    <xf numFmtId="165" fontId="3" fillId="0" borderId="1" xfId="0" applyNumberFormat="1" applyFont="1" applyFill="1" applyBorder="1" applyAlignment="1">
      <alignment horizontal="right" wrapText="1"/>
    </xf>
    <xf numFmtId="0" fontId="1" fillId="0" borderId="1" xfId="0" applyFont="1" applyFill="1" applyBorder="1" applyAlignment="1">
      <alignment horizontal="right"/>
    </xf>
    <xf numFmtId="0" fontId="0" fillId="0" borderId="0" xfId="0" applyFill="1" applyAlignment="1">
      <alignment horizontal="right"/>
    </xf>
    <xf numFmtId="17" fontId="1" fillId="0" borderId="2" xfId="0" quotePrefix="1" applyNumberFormat="1" applyFont="1" applyFill="1" applyBorder="1" applyAlignment="1">
      <alignment horizontal="center"/>
    </xf>
    <xf numFmtId="0" fontId="0" fillId="0" borderId="2" xfId="0" applyFill="1" applyBorder="1" applyAlignment="1">
      <alignment horizontal="right"/>
    </xf>
    <xf numFmtId="0" fontId="0" fillId="0" borderId="2" xfId="0" applyFill="1" applyBorder="1" applyAlignment="1">
      <alignment wrapText="1"/>
    </xf>
    <xf numFmtId="6" fontId="1" fillId="0" borderId="2" xfId="0" applyNumberFormat="1" applyFont="1" applyFill="1" applyBorder="1"/>
    <xf numFmtId="17" fontId="3" fillId="0" borderId="0" xfId="0" quotePrefix="1" applyNumberFormat="1" applyFont="1" applyFill="1" applyBorder="1" applyAlignment="1">
      <alignment horizontal="center"/>
    </xf>
    <xf numFmtId="0" fontId="0" fillId="0" borderId="0" xfId="0" applyFill="1" applyBorder="1" applyAlignment="1">
      <alignment horizontal="right"/>
    </xf>
    <xf numFmtId="0" fontId="0" fillId="0" borderId="0" xfId="0" applyFill="1" applyBorder="1" applyAlignment="1">
      <alignment wrapText="1"/>
    </xf>
    <xf numFmtId="0" fontId="0" fillId="0" borderId="0" xfId="0" applyFill="1" applyBorder="1"/>
    <xf numFmtId="164" fontId="0" fillId="0" borderId="0" xfId="0" applyNumberFormat="1" applyFill="1" applyBorder="1"/>
    <xf numFmtId="0" fontId="1" fillId="0" borderId="2" xfId="0" applyFont="1" applyFill="1" applyBorder="1" applyAlignment="1">
      <alignment horizontal="right" wrapText="1"/>
    </xf>
    <xf numFmtId="14" fontId="0" fillId="0" borderId="2" xfId="0" applyNumberFormat="1" applyFill="1" applyBorder="1"/>
    <xf numFmtId="0" fontId="0" fillId="0" borderId="4" xfId="0" applyFill="1" applyBorder="1" applyAlignment="1">
      <alignment wrapText="1"/>
    </xf>
    <xf numFmtId="6" fontId="1" fillId="0" borderId="4" xfId="0" applyNumberFormat="1" applyFont="1" applyFill="1" applyBorder="1"/>
    <xf numFmtId="0" fontId="1" fillId="0" borderId="2" xfId="0" applyFont="1" applyFill="1" applyBorder="1" applyAlignment="1">
      <alignment wrapText="1"/>
    </xf>
    <xf numFmtId="0" fontId="1" fillId="0" borderId="2" xfId="0" applyFont="1" applyFill="1" applyBorder="1" applyAlignment="1">
      <alignment horizontal="center" wrapText="1"/>
    </xf>
    <xf numFmtId="0" fontId="0" fillId="0" borderId="5" xfId="0" applyFill="1" applyBorder="1" applyAlignment="1">
      <alignment wrapText="1"/>
    </xf>
    <xf numFmtId="0" fontId="1" fillId="0" borderId="6" xfId="0" applyFont="1" applyFill="1" applyBorder="1" applyAlignment="1">
      <alignment wrapText="1"/>
    </xf>
    <xf numFmtId="0" fontId="5" fillId="0" borderId="1" xfId="0" applyFont="1" applyBorder="1" applyAlignment="1">
      <alignment wrapText="1"/>
    </xf>
    <xf numFmtId="0" fontId="5" fillId="0" borderId="0" xfId="0" applyFont="1" applyAlignment="1">
      <alignment horizontal="justify" vertical="center" wrapText="1" readingOrder="2"/>
    </xf>
    <xf numFmtId="0" fontId="1" fillId="0" borderId="1" xfId="0" applyFont="1" applyFill="1" applyBorder="1" applyAlignment="1">
      <alignment horizontal="right" wrapText="1"/>
    </xf>
    <xf numFmtId="0" fontId="5" fillId="0" borderId="0" xfId="0" applyFont="1" applyAlignment="1">
      <alignment wrapText="1"/>
    </xf>
    <xf numFmtId="14" fontId="1" fillId="0" borderId="1" xfId="0" applyNumberFormat="1" applyFont="1" applyFill="1" applyBorder="1" applyAlignment="1">
      <alignment wrapText="1"/>
    </xf>
    <xf numFmtId="4" fontId="0" fillId="0" borderId="0" xfId="0" applyNumberFormat="1" applyFill="1" applyAlignment="1">
      <alignment wrapText="1"/>
    </xf>
    <xf numFmtId="6" fontId="1" fillId="0" borderId="6" xfId="0" applyNumberFormat="1" applyFont="1" applyFill="1" applyBorder="1" applyAlignment="1">
      <alignment wrapText="1"/>
    </xf>
    <xf numFmtId="14" fontId="0" fillId="0" borderId="4" xfId="0" applyNumberFormat="1" applyFill="1" applyBorder="1" applyAlignment="1">
      <alignment wrapText="1"/>
    </xf>
    <xf numFmtId="6" fontId="1" fillId="0" borderId="4" xfId="0" applyNumberFormat="1" applyFont="1" applyFill="1" applyBorder="1" applyAlignment="1">
      <alignment wrapText="1"/>
    </xf>
    <xf numFmtId="14" fontId="0" fillId="0" borderId="1" xfId="0" applyNumberFormat="1" applyFill="1" applyBorder="1" applyAlignment="1">
      <alignment wrapText="1"/>
    </xf>
    <xf numFmtId="0" fontId="0" fillId="0" borderId="1" xfId="0" applyFill="1" applyBorder="1" applyAlignment="1">
      <alignment horizontal="right" wrapText="1"/>
    </xf>
    <xf numFmtId="0" fontId="0" fillId="0" borderId="1" xfId="0" applyFill="1" applyBorder="1" applyAlignment="1">
      <alignment horizontal="center" wrapText="1"/>
    </xf>
    <xf numFmtId="0" fontId="5" fillId="0" borderId="1" xfId="0" applyFont="1" applyBorder="1" applyAlignment="1">
      <alignment horizontal="justify" vertical="center" wrapText="1" readingOrder="2"/>
    </xf>
    <xf numFmtId="0" fontId="0" fillId="0" borderId="0" xfId="0" applyFill="1" applyBorder="1" applyAlignment="1">
      <alignment horizontal="right" wrapText="1"/>
    </xf>
    <xf numFmtId="164" fontId="0" fillId="0" borderId="0" xfId="0" applyNumberFormat="1" applyFill="1" applyBorder="1" applyAlignment="1">
      <alignment wrapText="1"/>
    </xf>
    <xf numFmtId="168" fontId="1" fillId="0" borderId="1" xfId="0" applyNumberFormat="1" applyFont="1" applyFill="1" applyBorder="1" applyAlignment="1">
      <alignment wrapText="1"/>
    </xf>
    <xf numFmtId="169" fontId="1" fillId="0" borderId="1" xfId="0" applyNumberFormat="1" applyFont="1" applyFill="1" applyBorder="1" applyAlignment="1">
      <alignment wrapText="1"/>
    </xf>
    <xf numFmtId="168" fontId="1" fillId="0" borderId="2" xfId="0" applyNumberFormat="1" applyFont="1" applyFill="1" applyBorder="1" applyAlignment="1">
      <alignment wrapText="1"/>
    </xf>
    <xf numFmtId="0" fontId="1" fillId="0" borderId="1" xfId="0" applyFont="1" applyBorder="1" applyAlignment="1">
      <alignment wrapText="1"/>
    </xf>
    <xf numFmtId="0" fontId="5" fillId="0" borderId="0" xfId="0" applyFont="1" applyFill="1" applyAlignment="1">
      <alignment horizontal="justify" vertical="center" wrapText="1" readingOrder="2"/>
    </xf>
    <xf numFmtId="43" fontId="0" fillId="0" borderId="0" xfId="1" applyFont="1"/>
    <xf numFmtId="0" fontId="0" fillId="0" borderId="2" xfId="0" applyFill="1" applyBorder="1"/>
    <xf numFmtId="0" fontId="5" fillId="0" borderId="0" xfId="0" applyFont="1" applyFill="1" applyAlignment="1">
      <alignment horizontal="justify" vertical="center" readingOrder="2"/>
    </xf>
    <xf numFmtId="0" fontId="4" fillId="0" borderId="1" xfId="0" applyFont="1" applyFill="1" applyBorder="1" applyAlignment="1">
      <alignment horizontal="justify" vertical="center" wrapText="1" readingOrder="2"/>
    </xf>
    <xf numFmtId="0" fontId="5" fillId="0" borderId="0" xfId="0" applyFont="1" applyFill="1" applyAlignment="1">
      <alignment wrapText="1"/>
    </xf>
    <xf numFmtId="167" fontId="1" fillId="0" borderId="1" xfId="0" applyNumberFormat="1" applyFont="1" applyFill="1" applyBorder="1"/>
    <xf numFmtId="0" fontId="5" fillId="0" borderId="0" xfId="0" applyFont="1" applyFill="1" applyAlignment="1">
      <alignment horizontal="right" vertical="center" readingOrder="2"/>
    </xf>
    <xf numFmtId="0" fontId="5" fillId="0" borderId="1" xfId="0" applyFont="1" applyFill="1" applyBorder="1" applyAlignment="1">
      <alignment horizontal="justify" vertical="center" readingOrder="2"/>
    </xf>
    <xf numFmtId="0" fontId="5" fillId="0" borderId="1" xfId="0" applyFont="1" applyFill="1" applyBorder="1" applyAlignment="1">
      <alignment wrapText="1"/>
    </xf>
    <xf numFmtId="6" fontId="1" fillId="0" borderId="10" xfId="0" applyNumberFormat="1" applyFont="1" applyFill="1" applyBorder="1" applyAlignment="1">
      <alignment wrapText="1"/>
    </xf>
    <xf numFmtId="6" fontId="1" fillId="0" borderId="11" xfId="0" applyNumberFormat="1" applyFont="1" applyFill="1" applyBorder="1" applyAlignment="1">
      <alignment wrapText="1"/>
    </xf>
    <xf numFmtId="165" fontId="3" fillId="0" borderId="1" xfId="0" applyNumberFormat="1" applyFont="1" applyFill="1" applyBorder="1" applyAlignment="1">
      <alignment horizontal="center" vertical="center" wrapText="1"/>
    </xf>
    <xf numFmtId="0" fontId="2" fillId="0" borderId="0" xfId="0" applyFont="1" applyFill="1" applyAlignment="1">
      <alignment horizontal="left" vertical="top"/>
    </xf>
    <xf numFmtId="0" fontId="1" fillId="0" borderId="1"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0" fillId="0" borderId="1" xfId="0" applyFill="1" applyBorder="1" applyAlignment="1">
      <alignment horizontal="left" vertical="top" wrapText="1"/>
    </xf>
    <xf numFmtId="0" fontId="5"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0" borderId="0" xfId="0" applyFill="1" applyAlignment="1">
      <alignment horizontal="left" vertical="top"/>
    </xf>
    <xf numFmtId="0" fontId="10" fillId="0" borderId="7" xfId="0" applyFont="1" applyFill="1" applyBorder="1" applyAlignment="1">
      <alignment wrapText="1"/>
    </xf>
    <xf numFmtId="6" fontId="10" fillId="0" borderId="7" xfId="0" applyNumberFormat="1" applyFont="1" applyFill="1" applyBorder="1" applyAlignment="1">
      <alignment wrapText="1"/>
    </xf>
    <xf numFmtId="6" fontId="10" fillId="0" borderId="12" xfId="0" applyNumberFormat="1" applyFont="1" applyFill="1" applyBorder="1" applyAlignment="1">
      <alignment wrapText="1"/>
    </xf>
    <xf numFmtId="14" fontId="0" fillId="0" borderId="3" xfId="0" applyNumberFormat="1" applyFill="1" applyBorder="1" applyAlignment="1">
      <alignment horizontal="center" vertical="center"/>
    </xf>
    <xf numFmtId="0" fontId="0" fillId="0" borderId="3" xfId="0" applyFill="1" applyBorder="1" applyAlignment="1">
      <alignment horizontal="right" vertical="center"/>
    </xf>
    <xf numFmtId="0" fontId="0" fillId="0" borderId="4" xfId="0" applyFill="1" applyBorder="1" applyAlignment="1">
      <alignment horizontal="right" vertical="center"/>
    </xf>
    <xf numFmtId="0" fontId="0" fillId="0" borderId="2" xfId="0" applyFill="1" applyBorder="1" applyAlignment="1">
      <alignment horizontal="right" vertical="center"/>
    </xf>
    <xf numFmtId="0" fontId="5" fillId="0" borderId="16" xfId="0" applyFont="1" applyBorder="1" applyAlignment="1">
      <alignment horizontal="justify" vertical="center" wrapText="1" readingOrder="2"/>
    </xf>
    <xf numFmtId="170" fontId="0" fillId="0" borderId="0" xfId="0" applyNumberFormat="1" applyFill="1"/>
    <xf numFmtId="0" fontId="1" fillId="0" borderId="4" xfId="0" applyFont="1" applyFill="1" applyBorder="1" applyAlignment="1">
      <alignment horizontal="right"/>
    </xf>
    <xf numFmtId="0" fontId="0" fillId="0" borderId="1" xfId="0" applyFill="1" applyBorder="1" applyAlignment="1">
      <alignment horizontal="right" vertical="center"/>
    </xf>
    <xf numFmtId="14" fontId="0" fillId="0" borderId="4" xfId="0" applyNumberFormat="1" applyFill="1" applyBorder="1"/>
    <xf numFmtId="6" fontId="1" fillId="0" borderId="3" xfId="0" applyNumberFormat="1" applyFont="1" applyFill="1" applyBorder="1"/>
    <xf numFmtId="0" fontId="5" fillId="0" borderId="0" xfId="0" applyFont="1" applyFill="1" applyAlignment="1">
      <alignment horizontal="right" vertical="center" wrapText="1" readingOrder="2"/>
    </xf>
    <xf numFmtId="166" fontId="1" fillId="0" borderId="2" xfId="0" applyNumberFormat="1" applyFont="1" applyFill="1" applyBorder="1" applyAlignment="1">
      <alignment horizontal="center" vertical="center"/>
    </xf>
    <xf numFmtId="166" fontId="1" fillId="0" borderId="3" xfId="0" applyNumberFormat="1" applyFont="1" applyFill="1" applyBorder="1" applyAlignment="1">
      <alignment horizontal="center" vertical="center"/>
    </xf>
    <xf numFmtId="166" fontId="1" fillId="0" borderId="4" xfId="0" applyNumberFormat="1" applyFont="1" applyFill="1" applyBorder="1" applyAlignment="1">
      <alignment horizontal="center" vertical="center"/>
    </xf>
    <xf numFmtId="0" fontId="1" fillId="0" borderId="2" xfId="0" applyFont="1" applyFill="1" applyBorder="1" applyAlignment="1">
      <alignment horizontal="left" vertical="top" wrapText="1"/>
    </xf>
    <xf numFmtId="14" fontId="1" fillId="0" borderId="2" xfId="0" applyNumberFormat="1" applyFont="1" applyFill="1" applyBorder="1" applyAlignment="1">
      <alignment wrapText="1"/>
    </xf>
    <xf numFmtId="6" fontId="1" fillId="0" borderId="2" xfId="0" applyNumberFormat="1" applyFont="1" applyFill="1" applyBorder="1" applyAlignment="1">
      <alignment wrapText="1"/>
    </xf>
    <xf numFmtId="0" fontId="5" fillId="0" borderId="0" xfId="0" applyFont="1" applyFill="1" applyBorder="1" applyAlignment="1">
      <alignment horizontal="left" vertical="top" wrapText="1"/>
    </xf>
    <xf numFmtId="14" fontId="0" fillId="0" borderId="2" xfId="0" applyNumberFormat="1" applyFill="1" applyBorder="1" applyAlignment="1">
      <alignment wrapText="1"/>
    </xf>
    <xf numFmtId="0" fontId="5" fillId="0" borderId="1" xfId="0" applyFont="1" applyFill="1" applyBorder="1" applyAlignment="1">
      <alignment horizontal="justify" vertical="center" wrapText="1" readingOrder="2"/>
    </xf>
    <xf numFmtId="17" fontId="1" fillId="0" borderId="1" xfId="0" quotePrefix="1" applyNumberFormat="1" applyFont="1" applyFill="1" applyBorder="1" applyAlignment="1">
      <alignment horizontal="center" vertical="center"/>
    </xf>
    <xf numFmtId="166" fontId="1" fillId="0" borderId="2" xfId="0" applyNumberFormat="1" applyFont="1" applyFill="1" applyBorder="1" applyAlignment="1">
      <alignment vertical="center"/>
    </xf>
    <xf numFmtId="0" fontId="0" fillId="0" borderId="3" xfId="0" applyFill="1" applyBorder="1" applyAlignment="1">
      <alignment wrapText="1"/>
    </xf>
    <xf numFmtId="0" fontId="1" fillId="0" borderId="3" xfId="0" applyFont="1" applyFill="1" applyBorder="1" applyAlignment="1">
      <alignment horizontal="center" wrapText="1"/>
    </xf>
    <xf numFmtId="14" fontId="0" fillId="0" borderId="1" xfId="0" applyNumberFormat="1" applyFill="1" applyBorder="1" applyAlignment="1">
      <alignment horizontal="center" vertical="center"/>
    </xf>
    <xf numFmtId="0" fontId="1" fillId="0" borderId="16" xfId="0" applyFont="1" applyFill="1" applyBorder="1" applyAlignment="1">
      <alignment horizontal="right" wrapText="1"/>
    </xf>
    <xf numFmtId="0" fontId="1" fillId="0" borderId="18" xfId="0" applyFont="1" applyFill="1" applyBorder="1" applyAlignment="1">
      <alignment horizontal="right" wrapText="1"/>
    </xf>
    <xf numFmtId="0" fontId="5" fillId="0" borderId="5" xfId="0" applyFont="1" applyBorder="1" applyAlignment="1">
      <alignment wrapText="1"/>
    </xf>
    <xf numFmtId="0" fontId="5" fillId="0" borderId="16" xfId="0" applyFont="1" applyBorder="1" applyAlignment="1">
      <alignment wrapText="1"/>
    </xf>
    <xf numFmtId="0" fontId="0" fillId="0" borderId="16" xfId="0" applyFill="1" applyBorder="1" applyAlignment="1">
      <alignment horizontal="right" wrapText="1"/>
    </xf>
    <xf numFmtId="0" fontId="5" fillId="0" borderId="18" xfId="0" applyFont="1" applyFill="1" applyBorder="1" applyAlignment="1">
      <alignment wrapText="1"/>
    </xf>
    <xf numFmtId="166" fontId="1" fillId="0" borderId="2" xfId="0" applyNumberFormat="1" applyFont="1" applyFill="1" applyBorder="1" applyAlignment="1">
      <alignment horizontal="center" vertical="center"/>
    </xf>
    <xf numFmtId="166" fontId="1" fillId="0" borderId="3" xfId="0" applyNumberFormat="1" applyFont="1" applyFill="1" applyBorder="1" applyAlignment="1">
      <alignment horizontal="center" vertical="center"/>
    </xf>
    <xf numFmtId="166" fontId="1" fillId="0" borderId="4" xfId="0" applyNumberFormat="1" applyFont="1" applyFill="1" applyBorder="1" applyAlignment="1">
      <alignment horizontal="center" vertical="center"/>
    </xf>
    <xf numFmtId="17" fontId="1" fillId="0" borderId="1" xfId="0" quotePrefix="1" applyNumberFormat="1" applyFont="1" applyFill="1" applyBorder="1" applyAlignment="1">
      <alignment horizontal="center" vertical="center"/>
    </xf>
    <xf numFmtId="0" fontId="0" fillId="0" borderId="2" xfId="0" applyFill="1" applyBorder="1" applyAlignment="1">
      <alignment horizontal="right" vertical="center"/>
    </xf>
    <xf numFmtId="0" fontId="0" fillId="0" borderId="4" xfId="0" applyFill="1" applyBorder="1" applyAlignment="1">
      <alignment horizontal="righ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6" fontId="1" fillId="0" borderId="2" xfId="0" applyNumberFormat="1" applyFont="1" applyFill="1" applyBorder="1" applyAlignment="1">
      <alignment horizontal="center" vertical="center"/>
    </xf>
    <xf numFmtId="6" fontId="1" fillId="0" borderId="3" xfId="0" applyNumberFormat="1" applyFont="1" applyFill="1" applyBorder="1" applyAlignment="1">
      <alignment horizontal="center" vertical="center"/>
    </xf>
    <xf numFmtId="6" fontId="1" fillId="0" borderId="4" xfId="0" applyNumberFormat="1" applyFont="1" applyFill="1" applyBorder="1" applyAlignment="1">
      <alignment horizontal="center" vertical="center"/>
    </xf>
    <xf numFmtId="14" fontId="0" fillId="0" borderId="2" xfId="0" applyNumberFormat="1" applyFill="1" applyBorder="1" applyAlignment="1">
      <alignment horizontal="center" vertical="center"/>
    </xf>
    <xf numFmtId="14" fontId="0" fillId="0" borderId="4" xfId="0" applyNumberFormat="1" applyFill="1" applyBorder="1" applyAlignment="1">
      <alignment horizontal="center" vertical="center"/>
    </xf>
    <xf numFmtId="14" fontId="0" fillId="0" borderId="3" xfId="0" applyNumberFormat="1" applyFill="1" applyBorder="1" applyAlignment="1">
      <alignment horizontal="center" vertical="center"/>
    </xf>
    <xf numFmtId="0" fontId="0" fillId="0" borderId="3" xfId="0" applyFill="1" applyBorder="1" applyAlignment="1">
      <alignment horizontal="right" vertical="center"/>
    </xf>
    <xf numFmtId="6" fontId="1" fillId="0" borderId="8" xfId="0" applyNumberFormat="1" applyFont="1" applyFill="1" applyBorder="1" applyAlignment="1">
      <alignment horizontal="center" vertical="center" wrapText="1"/>
    </xf>
    <xf numFmtId="6" fontId="1" fillId="0" borderId="3" xfId="0" applyNumberFormat="1" applyFont="1" applyFill="1" applyBorder="1" applyAlignment="1">
      <alignment horizontal="center" vertical="center" wrapText="1"/>
    </xf>
    <xf numFmtId="6" fontId="1" fillId="0" borderId="9" xfId="0" applyNumberFormat="1" applyFont="1" applyFill="1" applyBorder="1" applyAlignment="1">
      <alignment horizontal="center" vertical="center" wrapText="1"/>
    </xf>
    <xf numFmtId="0" fontId="1" fillId="0" borderId="13" xfId="0" applyFont="1" applyFill="1" applyBorder="1" applyAlignment="1">
      <alignment vertical="center" wrapText="1"/>
    </xf>
    <xf numFmtId="0" fontId="1" fillId="0" borderId="14" xfId="0" applyFont="1" applyFill="1" applyBorder="1" applyAlignment="1">
      <alignment vertical="center" wrapText="1"/>
    </xf>
    <xf numFmtId="0" fontId="1" fillId="0" borderId="15"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20" xfId="0" applyFont="1" applyFill="1" applyBorder="1" applyAlignment="1">
      <alignment horizontal="center" vertical="center" wrapText="1"/>
    </xf>
    <xf numFmtId="168"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4" fontId="1" fillId="0" borderId="1" xfId="0" applyNumberFormat="1" applyFont="1" applyFill="1" applyBorder="1" applyAlignment="1">
      <alignment horizontal="center" vertical="center" wrapText="1"/>
    </xf>
    <xf numFmtId="17" fontId="1" fillId="0" borderId="1" xfId="0" quotePrefix="1"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26"/>
  <sheetViews>
    <sheetView rightToLeft="1" zoomScale="120" zoomScaleNormal="120" workbookViewId="0">
      <pane ySplit="1" topLeftCell="A14" activePane="bottomLeft" state="frozen"/>
      <selection pane="bottomLeft" activeCell="D22" sqref="D22"/>
    </sheetView>
  </sheetViews>
  <sheetFormatPr defaultColWidth="13.25" defaultRowHeight="29.25" customHeight="1" x14ac:dyDescent="0.2"/>
  <cols>
    <col min="1" max="1" width="10.25" style="6" customWidth="1"/>
    <col min="2" max="2" width="23.375" style="6" customWidth="1"/>
    <col min="3" max="3" width="13" style="6" customWidth="1"/>
    <col min="4" max="4" width="34" style="8" bestFit="1" customWidth="1"/>
    <col min="5" max="5" width="13.25" style="6"/>
    <col min="6" max="6" width="13.25" style="9"/>
    <col min="7" max="7" width="14.25" style="9" hidden="1" customWidth="1"/>
    <col min="8" max="8" width="13.25" style="9" hidden="1" customWidth="1"/>
    <col min="9" max="9" width="13.25" style="9"/>
    <col min="10" max="10" width="20.25" style="6" customWidth="1"/>
    <col min="11" max="11" width="115.125" style="8" hidden="1" customWidth="1"/>
    <col min="12" max="16384" width="13.25" style="6"/>
  </cols>
  <sheetData>
    <row r="2" spans="1:24" ht="29.25" customHeight="1" x14ac:dyDescent="0.3">
      <c r="B2" s="7"/>
      <c r="C2" s="7"/>
    </row>
    <row r="3" spans="1:24" ht="29.25" customHeight="1" x14ac:dyDescent="0.3">
      <c r="B3" s="7"/>
      <c r="C3" s="7"/>
    </row>
    <row r="4" spans="1:24" ht="19.5" hidden="1" customHeight="1" x14ac:dyDescent="0.2">
      <c r="I4" s="95">
        <v>1.17</v>
      </c>
    </row>
    <row r="5" spans="1:24" s="19" customFormat="1" ht="60" x14ac:dyDescent="0.25">
      <c r="A5" s="17" t="s">
        <v>6</v>
      </c>
      <c r="B5" s="17" t="s">
        <v>0</v>
      </c>
      <c r="C5" s="17" t="s">
        <v>334</v>
      </c>
      <c r="D5" s="17" t="s">
        <v>54</v>
      </c>
      <c r="E5" s="17" t="s">
        <v>335</v>
      </c>
      <c r="F5" s="18" t="s">
        <v>336</v>
      </c>
      <c r="G5" s="18" t="s">
        <v>339</v>
      </c>
      <c r="H5" s="18" t="s">
        <v>358</v>
      </c>
      <c r="I5" s="18" t="s">
        <v>457</v>
      </c>
      <c r="J5" s="17" t="s">
        <v>62</v>
      </c>
    </row>
    <row r="6" spans="1:24" ht="29.25" customHeight="1" x14ac:dyDescent="0.2">
      <c r="A6" s="10" t="s">
        <v>7</v>
      </c>
      <c r="B6" s="5" t="s">
        <v>8</v>
      </c>
      <c r="C6" s="5">
        <v>512133729</v>
      </c>
      <c r="D6" s="11" t="s">
        <v>9</v>
      </c>
      <c r="E6" s="12">
        <v>42737</v>
      </c>
      <c r="F6" s="13">
        <v>28224</v>
      </c>
      <c r="G6" s="13" t="s">
        <v>340</v>
      </c>
      <c r="H6" s="13">
        <v>0</v>
      </c>
      <c r="I6" s="13">
        <f>H6*$I$4</f>
        <v>0</v>
      </c>
      <c r="J6" s="4" t="s">
        <v>10</v>
      </c>
      <c r="K6" s="47" t="s">
        <v>128</v>
      </c>
    </row>
    <row r="7" spans="1:24" ht="29.25" customHeight="1" x14ac:dyDescent="0.2">
      <c r="A7" s="10" t="s">
        <v>11</v>
      </c>
      <c r="B7" s="5" t="s">
        <v>12</v>
      </c>
      <c r="C7" s="5">
        <v>512949736</v>
      </c>
      <c r="D7" s="11" t="s">
        <v>13</v>
      </c>
      <c r="E7" s="12">
        <v>42760</v>
      </c>
      <c r="F7" s="13">
        <v>200000</v>
      </c>
      <c r="G7" s="13" t="s">
        <v>337</v>
      </c>
      <c r="H7" s="13"/>
      <c r="I7" s="13">
        <f t="shared" ref="I7:I25" si="0">H7*$I$4</f>
        <v>0</v>
      </c>
      <c r="J7" s="4" t="s">
        <v>10</v>
      </c>
      <c r="K7" s="47" t="s">
        <v>129</v>
      </c>
    </row>
    <row r="8" spans="1:24" ht="63" x14ac:dyDescent="0.2">
      <c r="A8" s="10" t="s">
        <v>11</v>
      </c>
      <c r="B8" s="5" t="s">
        <v>130</v>
      </c>
      <c r="C8" s="5">
        <v>515162840</v>
      </c>
      <c r="D8" s="11" t="s">
        <v>131</v>
      </c>
      <c r="E8" s="12">
        <v>42760</v>
      </c>
      <c r="F8" s="13">
        <v>559319</v>
      </c>
      <c r="G8" s="13" t="s">
        <v>341</v>
      </c>
      <c r="H8" s="66">
        <v>178984</v>
      </c>
      <c r="I8" s="13">
        <f t="shared" si="0"/>
        <v>209411.28</v>
      </c>
      <c r="J8" s="4" t="s">
        <v>338</v>
      </c>
      <c r="K8" s="65" t="s">
        <v>132</v>
      </c>
    </row>
    <row r="9" spans="1:24" ht="94.5" x14ac:dyDescent="0.2">
      <c r="A9" s="10" t="s">
        <v>11</v>
      </c>
      <c r="B9" s="5" t="s">
        <v>14</v>
      </c>
      <c r="C9" s="5">
        <v>511378895</v>
      </c>
      <c r="D9" s="11" t="s">
        <v>63</v>
      </c>
      <c r="E9" s="12">
        <v>42760</v>
      </c>
      <c r="F9" s="13">
        <v>51480</v>
      </c>
      <c r="G9" s="13" t="s">
        <v>342</v>
      </c>
      <c r="H9" s="13">
        <v>2000</v>
      </c>
      <c r="I9" s="13">
        <f t="shared" si="0"/>
        <v>2340</v>
      </c>
      <c r="J9" s="4" t="s">
        <v>10</v>
      </c>
      <c r="K9" s="47" t="s">
        <v>133</v>
      </c>
    </row>
    <row r="10" spans="1:24" ht="51.75" customHeight="1" x14ac:dyDescent="0.2">
      <c r="A10" s="10" t="s">
        <v>15</v>
      </c>
      <c r="B10" s="5" t="s">
        <v>56</v>
      </c>
      <c r="C10" s="5">
        <v>27228501</v>
      </c>
      <c r="D10" s="11" t="s">
        <v>57</v>
      </c>
      <c r="E10" s="12">
        <v>42766</v>
      </c>
      <c r="F10" s="13">
        <v>39183</v>
      </c>
      <c r="G10" s="13" t="s">
        <v>343</v>
      </c>
      <c r="H10" s="13">
        <v>0</v>
      </c>
      <c r="I10" s="13">
        <f t="shared" si="0"/>
        <v>0</v>
      </c>
      <c r="J10" s="4" t="s">
        <v>55</v>
      </c>
      <c r="K10" s="47" t="s">
        <v>134</v>
      </c>
    </row>
    <row r="11" spans="1:24" ht="58.5" customHeight="1" x14ac:dyDescent="0.2">
      <c r="A11" s="10" t="s">
        <v>16</v>
      </c>
      <c r="B11" s="5" t="s">
        <v>17</v>
      </c>
      <c r="C11" s="5">
        <v>513267419</v>
      </c>
      <c r="D11" s="11" t="s">
        <v>18</v>
      </c>
      <c r="E11" s="12">
        <v>42774</v>
      </c>
      <c r="F11" s="13">
        <v>26319</v>
      </c>
      <c r="G11" s="13" t="s">
        <v>344</v>
      </c>
      <c r="H11" s="13">
        <v>0</v>
      </c>
      <c r="I11" s="13">
        <f t="shared" si="0"/>
        <v>0</v>
      </c>
      <c r="J11" s="4" t="s">
        <v>345</v>
      </c>
      <c r="K11" s="47" t="s">
        <v>135</v>
      </c>
    </row>
    <row r="12" spans="1:24" ht="34.5" customHeight="1" x14ac:dyDescent="0.2">
      <c r="A12" s="10" t="s">
        <v>19</v>
      </c>
      <c r="B12" s="1" t="s">
        <v>4</v>
      </c>
      <c r="C12" s="1">
        <v>515009843</v>
      </c>
      <c r="D12" s="3" t="s">
        <v>5</v>
      </c>
      <c r="E12" s="2">
        <v>42780</v>
      </c>
      <c r="F12" s="13">
        <v>105300</v>
      </c>
      <c r="G12" s="13" t="s">
        <v>346</v>
      </c>
      <c r="H12" s="13"/>
      <c r="I12" s="13">
        <f t="shared" si="0"/>
        <v>0</v>
      </c>
      <c r="J12" s="4" t="s">
        <v>10</v>
      </c>
      <c r="K12" s="47" t="s">
        <v>136</v>
      </c>
      <c r="X12" s="14"/>
    </row>
    <row r="13" spans="1:24" ht="42" customHeight="1" x14ac:dyDescent="0.2">
      <c r="A13" s="10" t="s">
        <v>19</v>
      </c>
      <c r="B13" s="1" t="s">
        <v>3</v>
      </c>
      <c r="C13" s="1">
        <v>514363118</v>
      </c>
      <c r="D13" s="3" t="s">
        <v>58</v>
      </c>
      <c r="E13" s="2">
        <v>42780</v>
      </c>
      <c r="F13" s="13">
        <v>9360</v>
      </c>
      <c r="G13" s="13" t="s">
        <v>347</v>
      </c>
      <c r="H13" s="13">
        <v>0</v>
      </c>
      <c r="I13" s="13">
        <f t="shared" si="0"/>
        <v>0</v>
      </c>
      <c r="J13" s="4" t="s">
        <v>20</v>
      </c>
      <c r="K13" s="47" t="s">
        <v>137</v>
      </c>
      <c r="X13" s="14"/>
    </row>
    <row r="14" spans="1:24" ht="29.25" customHeight="1" x14ac:dyDescent="0.2">
      <c r="A14" s="10" t="s">
        <v>19</v>
      </c>
      <c r="B14" s="1" t="s">
        <v>21</v>
      </c>
      <c r="C14" s="1">
        <v>580017499</v>
      </c>
      <c r="D14" s="3" t="s">
        <v>22</v>
      </c>
      <c r="E14" s="2">
        <v>42780</v>
      </c>
      <c r="F14" s="13">
        <v>10000</v>
      </c>
      <c r="G14" s="13" t="s">
        <v>348</v>
      </c>
      <c r="H14" s="13">
        <v>0</v>
      </c>
      <c r="I14" s="13">
        <f t="shared" si="0"/>
        <v>0</v>
      </c>
      <c r="J14" s="4" t="s">
        <v>10</v>
      </c>
      <c r="K14" s="47" t="s">
        <v>138</v>
      </c>
      <c r="X14" s="14"/>
    </row>
    <row r="15" spans="1:24" ht="47.25" x14ac:dyDescent="0.2">
      <c r="A15" s="10" t="s">
        <v>19</v>
      </c>
      <c r="B15" s="1" t="s">
        <v>23</v>
      </c>
      <c r="C15" s="1">
        <v>513922195</v>
      </c>
      <c r="D15" s="3" t="s">
        <v>24</v>
      </c>
      <c r="E15" s="2">
        <v>42780</v>
      </c>
      <c r="F15" s="13">
        <v>8775</v>
      </c>
      <c r="G15" s="13" t="s">
        <v>349</v>
      </c>
      <c r="H15" s="13">
        <v>0</v>
      </c>
      <c r="I15" s="13">
        <f t="shared" si="0"/>
        <v>0</v>
      </c>
      <c r="J15" s="4" t="s">
        <v>59</v>
      </c>
      <c r="K15" s="47" t="s">
        <v>139</v>
      </c>
      <c r="X15" s="14"/>
    </row>
    <row r="16" spans="1:24" ht="43.5" customHeight="1" x14ac:dyDescent="0.2">
      <c r="A16" s="10" t="s">
        <v>19</v>
      </c>
      <c r="B16" s="1" t="s">
        <v>25</v>
      </c>
      <c r="C16" s="1">
        <v>510681984</v>
      </c>
      <c r="D16" s="3" t="s">
        <v>26</v>
      </c>
      <c r="E16" s="2">
        <v>42780</v>
      </c>
      <c r="F16" s="13">
        <v>20850</v>
      </c>
      <c r="G16" s="13" t="s">
        <v>350</v>
      </c>
      <c r="H16" s="13">
        <v>17820</v>
      </c>
      <c r="I16" s="13">
        <f t="shared" si="0"/>
        <v>20849.399999999998</v>
      </c>
      <c r="J16" s="4" t="s">
        <v>27</v>
      </c>
      <c r="K16" s="47" t="s">
        <v>140</v>
      </c>
      <c r="X16" s="14"/>
    </row>
    <row r="17" spans="1:43" ht="29.25" customHeight="1" x14ac:dyDescent="0.2">
      <c r="A17" s="10" t="s">
        <v>28</v>
      </c>
      <c r="B17" s="1" t="s">
        <v>1</v>
      </c>
      <c r="C17" s="1">
        <v>514953538</v>
      </c>
      <c r="D17" s="3" t="s">
        <v>2</v>
      </c>
      <c r="E17" s="2">
        <v>42782</v>
      </c>
      <c r="F17" s="13">
        <v>93600</v>
      </c>
      <c r="G17" s="13" t="s">
        <v>351</v>
      </c>
      <c r="H17" s="13">
        <v>60000</v>
      </c>
      <c r="I17" s="13">
        <f t="shared" si="0"/>
        <v>70200</v>
      </c>
      <c r="J17" s="4" t="s">
        <v>10</v>
      </c>
      <c r="K17" s="47" t="s">
        <v>141</v>
      </c>
      <c r="X17" s="14"/>
    </row>
    <row r="18" spans="1:43" ht="29.25" customHeight="1" x14ac:dyDescent="0.2">
      <c r="A18" s="10" t="s">
        <v>29</v>
      </c>
      <c r="B18" s="21" t="s">
        <v>353</v>
      </c>
      <c r="C18" s="21">
        <v>513908269</v>
      </c>
      <c r="D18" s="3" t="s">
        <v>30</v>
      </c>
      <c r="E18" s="2">
        <v>42792</v>
      </c>
      <c r="F18" s="13">
        <v>87750</v>
      </c>
      <c r="G18" s="13" t="s">
        <v>352</v>
      </c>
      <c r="H18" s="13">
        <v>75000</v>
      </c>
      <c r="I18" s="13">
        <f t="shared" si="0"/>
        <v>87750</v>
      </c>
      <c r="J18" s="4" t="s">
        <v>354</v>
      </c>
      <c r="K18" s="47" t="s">
        <v>142</v>
      </c>
      <c r="X18" s="14"/>
    </row>
    <row r="19" spans="1:43" ht="48" customHeight="1" x14ac:dyDescent="0.2">
      <c r="A19" s="10" t="s">
        <v>29</v>
      </c>
      <c r="B19" s="5" t="s">
        <v>143</v>
      </c>
      <c r="C19" s="5"/>
      <c r="D19" s="11" t="s">
        <v>144</v>
      </c>
      <c r="E19" s="12">
        <v>42792</v>
      </c>
      <c r="F19" s="13">
        <v>240076</v>
      </c>
      <c r="G19" s="13" t="s">
        <v>435</v>
      </c>
      <c r="H19" s="13"/>
      <c r="I19" s="13">
        <f t="shared" si="0"/>
        <v>0</v>
      </c>
      <c r="J19" s="4" t="s">
        <v>355</v>
      </c>
      <c r="K19" s="65" t="s">
        <v>145</v>
      </c>
    </row>
    <row r="20" spans="1:43" ht="77.25" customHeight="1" x14ac:dyDescent="0.2">
      <c r="A20" s="10" t="s">
        <v>146</v>
      </c>
      <c r="B20" s="5" t="s">
        <v>147</v>
      </c>
      <c r="C20" s="5">
        <v>511865529</v>
      </c>
      <c r="D20" s="11" t="s">
        <v>148</v>
      </c>
      <c r="E20" s="12">
        <v>42810</v>
      </c>
      <c r="F20" s="13">
        <v>589234</v>
      </c>
      <c r="G20" s="13" t="s">
        <v>356</v>
      </c>
      <c r="H20" s="13">
        <v>0</v>
      </c>
      <c r="I20" s="13">
        <f t="shared" si="0"/>
        <v>0</v>
      </c>
      <c r="J20" s="4" t="s">
        <v>355</v>
      </c>
      <c r="K20" s="65" t="s">
        <v>149</v>
      </c>
    </row>
    <row r="21" spans="1:43" ht="29.25" customHeight="1" x14ac:dyDescent="0.2">
      <c r="A21" s="10" t="s">
        <v>31</v>
      </c>
      <c r="B21" s="1" t="s">
        <v>32</v>
      </c>
      <c r="C21" s="1">
        <v>512565680</v>
      </c>
      <c r="D21" s="3" t="s">
        <v>458</v>
      </c>
      <c r="E21" s="2">
        <v>42817</v>
      </c>
      <c r="F21" s="13">
        <v>30372</v>
      </c>
      <c r="G21" s="13" t="s">
        <v>357</v>
      </c>
      <c r="H21" s="13">
        <v>5191.8</v>
      </c>
      <c r="I21" s="13">
        <f t="shared" si="0"/>
        <v>6074.4059999999999</v>
      </c>
      <c r="J21" s="4" t="s">
        <v>354</v>
      </c>
      <c r="K21" s="47" t="s">
        <v>150</v>
      </c>
      <c r="X21" s="14"/>
      <c r="AQ21" s="14"/>
    </row>
    <row r="22" spans="1:43" ht="48" customHeight="1" x14ac:dyDescent="0.2">
      <c r="A22" s="10" t="s">
        <v>31</v>
      </c>
      <c r="B22" s="1" t="s">
        <v>32</v>
      </c>
      <c r="C22" s="1">
        <v>512565680</v>
      </c>
      <c r="D22" s="3" t="s">
        <v>33</v>
      </c>
      <c r="E22" s="2">
        <v>42817</v>
      </c>
      <c r="F22" s="13">
        <v>10688</v>
      </c>
      <c r="G22" s="13" t="s">
        <v>357</v>
      </c>
      <c r="H22" s="13">
        <v>0</v>
      </c>
      <c r="I22" s="13">
        <f t="shared" si="0"/>
        <v>0</v>
      </c>
      <c r="J22" s="4" t="s">
        <v>354</v>
      </c>
      <c r="K22" s="47" t="s">
        <v>151</v>
      </c>
      <c r="X22" s="14"/>
      <c r="AQ22" s="14"/>
    </row>
    <row r="23" spans="1:43" ht="54" customHeight="1" x14ac:dyDescent="0.2">
      <c r="A23" s="10" t="s">
        <v>31</v>
      </c>
      <c r="B23" s="1" t="s">
        <v>34</v>
      </c>
      <c r="C23" s="1">
        <v>513335950</v>
      </c>
      <c r="D23" s="3" t="s">
        <v>35</v>
      </c>
      <c r="E23" s="2">
        <v>42817</v>
      </c>
      <c r="F23" s="13">
        <v>186491</v>
      </c>
      <c r="G23" s="13" t="s">
        <v>359</v>
      </c>
      <c r="H23" s="13">
        <v>79476</v>
      </c>
      <c r="I23" s="13">
        <f t="shared" si="0"/>
        <v>92986.92</v>
      </c>
      <c r="J23" s="4" t="s">
        <v>60</v>
      </c>
      <c r="K23" s="47" t="s">
        <v>152</v>
      </c>
      <c r="X23" s="14"/>
      <c r="AQ23" s="14"/>
    </row>
    <row r="24" spans="1:43" ht="29.25" customHeight="1" x14ac:dyDescent="0.2">
      <c r="A24" s="29" t="s">
        <v>31</v>
      </c>
      <c r="B24" s="67" t="s">
        <v>36</v>
      </c>
      <c r="C24" s="67">
        <v>514039429</v>
      </c>
      <c r="D24" s="31" t="s">
        <v>37</v>
      </c>
      <c r="E24" s="39">
        <v>42817</v>
      </c>
      <c r="F24" s="32">
        <v>74468</v>
      </c>
      <c r="G24" s="32" t="s">
        <v>360</v>
      </c>
      <c r="H24" s="32">
        <v>0</v>
      </c>
      <c r="I24" s="13">
        <f t="shared" si="0"/>
        <v>0</v>
      </c>
      <c r="J24" s="43" t="s">
        <v>10</v>
      </c>
      <c r="K24" s="47" t="s">
        <v>153</v>
      </c>
      <c r="X24" s="14"/>
      <c r="AQ24" s="14"/>
    </row>
    <row r="25" spans="1:43" ht="29.25" customHeight="1" x14ac:dyDescent="0.2">
      <c r="A25" s="10" t="s">
        <v>31</v>
      </c>
      <c r="B25" s="1" t="s">
        <v>64</v>
      </c>
      <c r="C25" s="1">
        <v>557966892</v>
      </c>
      <c r="D25" s="3" t="s">
        <v>61</v>
      </c>
      <c r="E25" s="2">
        <v>42817</v>
      </c>
      <c r="F25" s="13">
        <v>234000</v>
      </c>
      <c r="G25" s="13" t="s">
        <v>361</v>
      </c>
      <c r="H25" s="13">
        <v>0</v>
      </c>
      <c r="I25" s="13">
        <f t="shared" si="0"/>
        <v>0</v>
      </c>
      <c r="J25" s="4" t="s">
        <v>65</v>
      </c>
      <c r="K25" s="58" t="s">
        <v>154</v>
      </c>
      <c r="X25" s="14"/>
      <c r="AQ25" s="14"/>
    </row>
    <row r="26" spans="1:43" ht="29.25" customHeight="1" x14ac:dyDescent="0.2">
      <c r="J26" s="8"/>
    </row>
  </sheetData>
  <pageMargins left="0.70866141732283472" right="0.7086614173228347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222"/>
  <sheetViews>
    <sheetView rightToLeft="1" zoomScaleNormal="100" workbookViewId="0">
      <pane ySplit="5" topLeftCell="A45" activePane="bottomLeft" state="frozen"/>
      <selection pane="bottomLeft" activeCell="D41" sqref="D41"/>
    </sheetView>
  </sheetViews>
  <sheetFormatPr defaultColWidth="13.25" defaultRowHeight="14.25" x14ac:dyDescent="0.2"/>
  <cols>
    <col min="1" max="1" width="9.25" style="6" customWidth="1"/>
    <col min="2" max="2" width="37" style="28" customWidth="1"/>
    <col min="3" max="3" width="11.5" style="28" customWidth="1"/>
    <col min="4" max="4" width="38.625" style="8" customWidth="1"/>
    <col min="5" max="5" width="13.25" style="6"/>
    <col min="6" max="6" width="13.25" style="9"/>
    <col min="7" max="7" width="0" style="9" hidden="1" customWidth="1"/>
    <col min="8" max="8" width="13.25" style="9" hidden="1" customWidth="1"/>
    <col min="9" max="9" width="11.5" style="9" customWidth="1"/>
    <col min="10" max="10" width="40.25" style="8" customWidth="1"/>
    <col min="11" max="11" width="148.875" style="6" hidden="1" customWidth="1"/>
    <col min="12" max="16384" width="13.25" style="6"/>
  </cols>
  <sheetData>
    <row r="2" spans="1:25" ht="29.25" customHeight="1" x14ac:dyDescent="0.3">
      <c r="B2" s="25" t="s">
        <v>38</v>
      </c>
      <c r="C2" s="25"/>
    </row>
    <row r="3" spans="1:25" ht="29.25" customHeight="1" x14ac:dyDescent="0.3">
      <c r="B3" s="25"/>
      <c r="C3" s="25"/>
    </row>
    <row r="4" spans="1:25" hidden="1" x14ac:dyDescent="0.2">
      <c r="I4" s="95">
        <v>1.17</v>
      </c>
    </row>
    <row r="5" spans="1:25" s="16" customFormat="1" ht="57" customHeight="1" x14ac:dyDescent="0.25">
      <c r="A5" s="15" t="s">
        <v>6</v>
      </c>
      <c r="B5" s="26" t="s">
        <v>0</v>
      </c>
      <c r="C5" s="26" t="s">
        <v>334</v>
      </c>
      <c r="D5" s="15" t="s">
        <v>53</v>
      </c>
      <c r="E5" s="17" t="s">
        <v>335</v>
      </c>
      <c r="F5" s="18" t="s">
        <v>336</v>
      </c>
      <c r="G5" s="18" t="s">
        <v>339</v>
      </c>
      <c r="H5" s="18" t="s">
        <v>358</v>
      </c>
      <c r="I5" s="18" t="s">
        <v>457</v>
      </c>
      <c r="J5" s="15" t="s">
        <v>52</v>
      </c>
    </row>
    <row r="6" spans="1:25" ht="29.25" customHeight="1" x14ac:dyDescent="0.2">
      <c r="A6" s="124" t="s">
        <v>39</v>
      </c>
      <c r="B6" s="27" t="s">
        <v>40</v>
      </c>
      <c r="C6" s="27"/>
      <c r="D6" s="11" t="s">
        <v>459</v>
      </c>
      <c r="E6" s="12">
        <v>42829</v>
      </c>
      <c r="F6" s="22">
        <v>4600</v>
      </c>
      <c r="G6" s="22" t="s">
        <v>362</v>
      </c>
      <c r="H6" s="22">
        <v>1840</v>
      </c>
      <c r="I6" s="22">
        <f>H6</f>
        <v>1840</v>
      </c>
      <c r="J6" s="4" t="s">
        <v>121</v>
      </c>
      <c r="K6" s="100" t="s">
        <v>155</v>
      </c>
    </row>
    <row r="7" spans="1:25" ht="96.75" customHeight="1" x14ac:dyDescent="0.2">
      <c r="A7" s="124"/>
      <c r="B7" s="27" t="s">
        <v>41</v>
      </c>
      <c r="C7" s="27">
        <v>514923846</v>
      </c>
      <c r="D7" s="11" t="s">
        <v>44</v>
      </c>
      <c r="E7" s="12">
        <v>42829</v>
      </c>
      <c r="F7" s="13">
        <v>44460</v>
      </c>
      <c r="G7" s="13" t="s">
        <v>363</v>
      </c>
      <c r="H7" s="13">
        <v>0</v>
      </c>
      <c r="I7" s="13">
        <f>H7*$I$4</f>
        <v>0</v>
      </c>
      <c r="J7" s="4" t="s">
        <v>10</v>
      </c>
      <c r="K7" s="68" t="s">
        <v>156</v>
      </c>
    </row>
    <row r="8" spans="1:25" ht="29.25" customHeight="1" x14ac:dyDescent="0.2">
      <c r="A8" s="124"/>
      <c r="B8" s="27" t="s">
        <v>42</v>
      </c>
      <c r="C8" s="27">
        <v>513489054</v>
      </c>
      <c r="D8" s="11" t="s">
        <v>43</v>
      </c>
      <c r="E8" s="12">
        <v>42829</v>
      </c>
      <c r="F8" s="13">
        <v>84825</v>
      </c>
      <c r="G8" s="13" t="s">
        <v>364</v>
      </c>
      <c r="H8" s="13">
        <v>48750</v>
      </c>
      <c r="I8" s="13">
        <f t="shared" ref="I8:I46" si="0">H8*$I$4</f>
        <v>57037.5</v>
      </c>
      <c r="J8" s="4" t="s">
        <v>10</v>
      </c>
      <c r="K8" s="68" t="s">
        <v>157</v>
      </c>
    </row>
    <row r="9" spans="1:25" ht="31.5" x14ac:dyDescent="0.2">
      <c r="A9" s="124"/>
      <c r="B9" s="27" t="s">
        <v>34</v>
      </c>
      <c r="C9" s="27">
        <v>513335950</v>
      </c>
      <c r="D9" s="11" t="s">
        <v>45</v>
      </c>
      <c r="E9" s="12">
        <v>42829</v>
      </c>
      <c r="F9" s="13">
        <v>66690</v>
      </c>
      <c r="G9" s="13" t="s">
        <v>365</v>
      </c>
      <c r="H9" s="13">
        <v>10545</v>
      </c>
      <c r="I9" s="13">
        <f t="shared" si="0"/>
        <v>12337.65</v>
      </c>
      <c r="J9" s="4" t="s">
        <v>46</v>
      </c>
      <c r="K9" s="68" t="s">
        <v>158</v>
      </c>
    </row>
    <row r="10" spans="1:25" ht="29.25" customHeight="1" x14ac:dyDescent="0.2">
      <c r="A10" s="124"/>
      <c r="B10" s="27" t="s">
        <v>47</v>
      </c>
      <c r="C10" s="27">
        <v>512070012</v>
      </c>
      <c r="D10" s="11" t="s">
        <v>48</v>
      </c>
      <c r="E10" s="12">
        <v>42829</v>
      </c>
      <c r="F10" s="13">
        <v>81900</v>
      </c>
      <c r="G10" s="13" t="s">
        <v>366</v>
      </c>
      <c r="H10" s="13">
        <v>70000</v>
      </c>
      <c r="I10" s="13">
        <f t="shared" si="0"/>
        <v>81900</v>
      </c>
      <c r="J10" s="4" t="s">
        <v>46</v>
      </c>
      <c r="K10" s="68" t="s">
        <v>159</v>
      </c>
      <c r="L10" s="14"/>
    </row>
    <row r="11" spans="1:25" ht="29.25" customHeight="1" x14ac:dyDescent="0.2">
      <c r="A11" s="124"/>
      <c r="B11" s="27" t="s">
        <v>47</v>
      </c>
      <c r="C11" s="27">
        <v>512070012</v>
      </c>
      <c r="D11" s="11" t="s">
        <v>49</v>
      </c>
      <c r="E11" s="12">
        <v>42829</v>
      </c>
      <c r="F11" s="13">
        <v>34164</v>
      </c>
      <c r="G11" s="13" t="s">
        <v>367</v>
      </c>
      <c r="H11" s="13">
        <v>29200</v>
      </c>
      <c r="I11" s="13">
        <f t="shared" si="0"/>
        <v>34164</v>
      </c>
      <c r="J11" s="4" t="s">
        <v>20</v>
      </c>
      <c r="K11" s="68" t="s">
        <v>160</v>
      </c>
    </row>
    <row r="12" spans="1:25" ht="87" customHeight="1" x14ac:dyDescent="0.2">
      <c r="A12" s="124"/>
      <c r="B12" s="27" t="s">
        <v>50</v>
      </c>
      <c r="C12" s="27">
        <v>514415488</v>
      </c>
      <c r="D12" s="11" t="s">
        <v>51</v>
      </c>
      <c r="E12" s="12">
        <v>42829</v>
      </c>
      <c r="F12" s="13">
        <v>147414</v>
      </c>
      <c r="G12" s="13" t="s">
        <v>368</v>
      </c>
      <c r="H12" s="13">
        <v>0</v>
      </c>
      <c r="I12" s="13">
        <f t="shared" si="0"/>
        <v>0</v>
      </c>
      <c r="J12" s="4" t="s">
        <v>122</v>
      </c>
      <c r="K12" s="68" t="s">
        <v>161</v>
      </c>
      <c r="L12" s="68"/>
    </row>
    <row r="13" spans="1:25" ht="42" customHeight="1" x14ac:dyDescent="0.2">
      <c r="A13" s="124" t="s">
        <v>66</v>
      </c>
      <c r="B13" s="21" t="s">
        <v>67</v>
      </c>
      <c r="C13" s="21" t="s">
        <v>436</v>
      </c>
      <c r="D13" s="3" t="s">
        <v>68</v>
      </c>
      <c r="E13" s="2">
        <v>42851</v>
      </c>
      <c r="F13" s="22">
        <v>3760</v>
      </c>
      <c r="G13" s="22" t="s">
        <v>369</v>
      </c>
      <c r="H13" s="22">
        <v>730</v>
      </c>
      <c r="I13" s="13">
        <f>H13</f>
        <v>730</v>
      </c>
      <c r="J13" s="23" t="s">
        <v>69</v>
      </c>
      <c r="K13" s="68" t="s">
        <v>162</v>
      </c>
      <c r="Y13" s="14"/>
    </row>
    <row r="14" spans="1:25" ht="54" customHeight="1" x14ac:dyDescent="0.25">
      <c r="A14" s="124"/>
      <c r="B14" s="21" t="s">
        <v>70</v>
      </c>
      <c r="C14" s="21">
        <v>513731133</v>
      </c>
      <c r="D14" s="3" t="s">
        <v>71</v>
      </c>
      <c r="E14" s="2">
        <v>42851</v>
      </c>
      <c r="F14" s="13">
        <v>13338</v>
      </c>
      <c r="G14" s="13" t="s">
        <v>370</v>
      </c>
      <c r="H14" s="13">
        <v>0</v>
      </c>
      <c r="I14" s="13">
        <f t="shared" si="0"/>
        <v>0</v>
      </c>
      <c r="J14" s="24" t="s">
        <v>123</v>
      </c>
      <c r="K14" s="68" t="s">
        <v>163</v>
      </c>
      <c r="Y14" s="14"/>
    </row>
    <row r="15" spans="1:25" ht="40.5" customHeight="1" x14ac:dyDescent="0.2">
      <c r="A15" s="124"/>
      <c r="B15" s="21" t="s">
        <v>73</v>
      </c>
      <c r="C15" s="21">
        <v>511846156</v>
      </c>
      <c r="D15" s="3" t="s">
        <v>74</v>
      </c>
      <c r="E15" s="2">
        <v>42851</v>
      </c>
      <c r="F15" s="13">
        <v>20000</v>
      </c>
      <c r="G15" s="13" t="s">
        <v>371</v>
      </c>
      <c r="H15" s="13">
        <v>2914.18</v>
      </c>
      <c r="I15" s="13">
        <f t="shared" si="0"/>
        <v>3409.5905999999995</v>
      </c>
      <c r="J15" s="4" t="s">
        <v>124</v>
      </c>
      <c r="K15" s="68" t="s">
        <v>164</v>
      </c>
      <c r="Y15" s="14"/>
    </row>
    <row r="16" spans="1:25" ht="29.25" customHeight="1" x14ac:dyDescent="0.2">
      <c r="A16" s="124"/>
      <c r="B16" s="21" t="s">
        <v>75</v>
      </c>
      <c r="C16" s="21">
        <v>558245767</v>
      </c>
      <c r="D16" s="3" t="s">
        <v>76</v>
      </c>
      <c r="E16" s="2">
        <v>42851</v>
      </c>
      <c r="F16" s="13">
        <v>46800</v>
      </c>
      <c r="G16" s="13" t="s">
        <v>372</v>
      </c>
      <c r="H16" s="13">
        <v>0</v>
      </c>
      <c r="I16" s="13">
        <f t="shared" si="0"/>
        <v>0</v>
      </c>
      <c r="J16" s="4" t="s">
        <v>77</v>
      </c>
      <c r="K16" s="68" t="s">
        <v>165</v>
      </c>
      <c r="Y16" s="14"/>
    </row>
    <row r="17" spans="1:44" ht="29.25" customHeight="1" x14ac:dyDescent="0.2">
      <c r="A17" s="124"/>
      <c r="B17" s="30" t="s">
        <v>78</v>
      </c>
      <c r="C17" s="30">
        <v>510528771</v>
      </c>
      <c r="D17" s="31" t="s">
        <v>79</v>
      </c>
      <c r="E17" s="39">
        <v>42851</v>
      </c>
      <c r="F17" s="32">
        <v>32000</v>
      </c>
      <c r="G17" s="32" t="s">
        <v>373</v>
      </c>
      <c r="H17" s="32">
        <v>0</v>
      </c>
      <c r="I17" s="13">
        <f t="shared" si="0"/>
        <v>0</v>
      </c>
      <c r="J17" s="38" t="s">
        <v>125</v>
      </c>
      <c r="K17" s="68" t="s">
        <v>166</v>
      </c>
      <c r="Y17" s="14"/>
    </row>
    <row r="18" spans="1:44" ht="66" customHeight="1" x14ac:dyDescent="0.2">
      <c r="A18" s="110" t="s">
        <v>167</v>
      </c>
      <c r="B18" s="21" t="s">
        <v>168</v>
      </c>
      <c r="C18" s="21">
        <v>513837088</v>
      </c>
      <c r="D18" s="69" t="s">
        <v>169</v>
      </c>
      <c r="E18" s="2">
        <v>42858</v>
      </c>
      <c r="F18" s="13">
        <v>52650</v>
      </c>
      <c r="G18" s="13" t="s">
        <v>374</v>
      </c>
      <c r="H18" s="13">
        <v>0</v>
      </c>
      <c r="I18" s="13">
        <f t="shared" si="0"/>
        <v>0</v>
      </c>
      <c r="J18" s="48" t="s">
        <v>437</v>
      </c>
      <c r="K18" s="68" t="s">
        <v>170</v>
      </c>
      <c r="Y18" s="14"/>
    </row>
    <row r="19" spans="1:44" ht="48" customHeight="1" x14ac:dyDescent="0.2">
      <c r="A19" s="10" t="s">
        <v>80</v>
      </c>
      <c r="B19" s="93" t="s">
        <v>81</v>
      </c>
      <c r="C19" s="91">
        <v>520044231</v>
      </c>
      <c r="D19" s="112" t="s">
        <v>82</v>
      </c>
      <c r="E19" s="90">
        <v>42866</v>
      </c>
      <c r="F19" s="99">
        <v>41243</v>
      </c>
      <c r="G19" s="99" t="s">
        <v>375</v>
      </c>
      <c r="H19" s="99">
        <v>0</v>
      </c>
      <c r="I19" s="32">
        <f t="shared" si="0"/>
        <v>0</v>
      </c>
      <c r="J19" s="113" t="s">
        <v>83</v>
      </c>
      <c r="K19" s="68" t="s">
        <v>171</v>
      </c>
      <c r="Y19" s="14"/>
      <c r="AR19" s="14"/>
    </row>
    <row r="20" spans="1:44" ht="54" customHeight="1" x14ac:dyDescent="0.2">
      <c r="A20" s="10" t="s">
        <v>172</v>
      </c>
      <c r="B20" s="97" t="s">
        <v>173</v>
      </c>
      <c r="C20" s="21"/>
      <c r="D20" s="74" t="s">
        <v>460</v>
      </c>
      <c r="E20" s="114">
        <v>42866</v>
      </c>
      <c r="F20" s="71">
        <v>34678.199999999997</v>
      </c>
      <c r="G20" s="71" t="s">
        <v>376</v>
      </c>
      <c r="H20" s="71">
        <v>10371</v>
      </c>
      <c r="I20" s="13">
        <f>H20</f>
        <v>10371</v>
      </c>
      <c r="J20" s="4" t="s">
        <v>121</v>
      </c>
      <c r="K20" s="68" t="s">
        <v>174</v>
      </c>
      <c r="Y20" s="14"/>
      <c r="AR20" s="14"/>
    </row>
    <row r="21" spans="1:44" ht="47.25" customHeight="1" x14ac:dyDescent="0.2">
      <c r="A21" s="124" t="s">
        <v>80</v>
      </c>
      <c r="B21" s="125" t="s">
        <v>47</v>
      </c>
      <c r="C21" s="93"/>
      <c r="D21" s="127" t="s">
        <v>84</v>
      </c>
      <c r="E21" s="133">
        <v>42866</v>
      </c>
      <c r="F21" s="13"/>
      <c r="G21" s="13"/>
      <c r="H21" s="13"/>
      <c r="I21" s="13">
        <f t="shared" si="0"/>
        <v>0</v>
      </c>
      <c r="J21" s="127" t="s">
        <v>354</v>
      </c>
      <c r="Y21" s="14"/>
      <c r="AR21" s="14"/>
    </row>
    <row r="22" spans="1:44" ht="29.25" customHeight="1" x14ac:dyDescent="0.2">
      <c r="A22" s="124"/>
      <c r="B22" s="136"/>
      <c r="C22" s="91">
        <v>512070012</v>
      </c>
      <c r="D22" s="128"/>
      <c r="E22" s="135"/>
      <c r="F22" s="13"/>
      <c r="G22" s="13"/>
      <c r="H22" s="13"/>
      <c r="I22" s="13">
        <f t="shared" si="0"/>
        <v>0</v>
      </c>
      <c r="J22" s="128"/>
      <c r="K22" s="68"/>
      <c r="Y22" s="14"/>
      <c r="AR22" s="14"/>
    </row>
    <row r="23" spans="1:44" ht="29.25" customHeight="1" x14ac:dyDescent="0.2">
      <c r="A23" s="124"/>
      <c r="B23" s="136"/>
      <c r="C23" s="91"/>
      <c r="D23" s="128"/>
      <c r="E23" s="135"/>
      <c r="F23" s="13"/>
      <c r="G23" s="13"/>
      <c r="H23" s="13"/>
      <c r="I23" s="13">
        <f t="shared" si="0"/>
        <v>0</v>
      </c>
      <c r="J23" s="128"/>
      <c r="K23" s="68"/>
      <c r="Y23" s="14"/>
      <c r="AR23" s="14"/>
    </row>
    <row r="24" spans="1:44" ht="42.75" customHeight="1" x14ac:dyDescent="0.2">
      <c r="A24" s="124"/>
      <c r="B24" s="126"/>
      <c r="C24" s="92"/>
      <c r="D24" s="129"/>
      <c r="E24" s="134"/>
      <c r="F24" s="13">
        <v>77150</v>
      </c>
      <c r="G24" s="13" t="s">
        <v>377</v>
      </c>
      <c r="H24" s="13">
        <v>65940</v>
      </c>
      <c r="I24" s="13">
        <f t="shared" si="0"/>
        <v>77149.799999999988</v>
      </c>
      <c r="J24" s="129"/>
      <c r="K24" s="68" t="s">
        <v>176</v>
      </c>
      <c r="Y24" s="14"/>
      <c r="AR24" s="14"/>
    </row>
    <row r="25" spans="1:44" ht="29.25" customHeight="1" x14ac:dyDescent="0.2">
      <c r="A25" s="10" t="s">
        <v>80</v>
      </c>
      <c r="B25" s="21" t="s">
        <v>85</v>
      </c>
      <c r="C25" s="21">
        <v>510648272</v>
      </c>
      <c r="D25" s="3" t="s">
        <v>86</v>
      </c>
      <c r="E25" s="2">
        <v>42866</v>
      </c>
      <c r="F25" s="13">
        <v>380933</v>
      </c>
      <c r="G25" s="13" t="s">
        <v>378</v>
      </c>
      <c r="H25" s="13">
        <v>325584</v>
      </c>
      <c r="I25" s="13">
        <f t="shared" si="0"/>
        <v>380933.27999999997</v>
      </c>
      <c r="J25" s="3" t="s">
        <v>89</v>
      </c>
      <c r="K25" s="72" t="s">
        <v>175</v>
      </c>
      <c r="Y25" s="14"/>
      <c r="AR25" s="14"/>
    </row>
    <row r="26" spans="1:44" ht="29.25" customHeight="1" x14ac:dyDescent="0.2">
      <c r="A26" s="124" t="s">
        <v>80</v>
      </c>
      <c r="B26" s="125" t="s">
        <v>87</v>
      </c>
      <c r="C26" s="93">
        <v>513823534</v>
      </c>
      <c r="D26" s="3" t="s">
        <v>88</v>
      </c>
      <c r="E26" s="133">
        <v>42866</v>
      </c>
      <c r="F26" s="13">
        <v>5528</v>
      </c>
      <c r="G26" s="32" t="s">
        <v>379</v>
      </c>
      <c r="H26" s="32">
        <v>0</v>
      </c>
      <c r="I26" s="13">
        <f t="shared" si="0"/>
        <v>0</v>
      </c>
      <c r="J26" s="127" t="s">
        <v>439</v>
      </c>
      <c r="K26" s="72" t="s">
        <v>178</v>
      </c>
      <c r="Y26" s="14"/>
      <c r="AR26" s="14"/>
    </row>
    <row r="27" spans="1:44" ht="29.25" customHeight="1" x14ac:dyDescent="0.2">
      <c r="A27" s="124"/>
      <c r="B27" s="126"/>
      <c r="C27" s="92"/>
      <c r="D27" s="3" t="s">
        <v>90</v>
      </c>
      <c r="E27" s="134"/>
      <c r="F27" s="13">
        <v>31590</v>
      </c>
      <c r="G27" s="32" t="s">
        <v>379</v>
      </c>
      <c r="H27" s="41">
        <v>27000</v>
      </c>
      <c r="I27" s="13">
        <f t="shared" si="0"/>
        <v>31589.999999999996</v>
      </c>
      <c r="J27" s="129"/>
      <c r="K27" s="68" t="s">
        <v>177</v>
      </c>
      <c r="Y27" s="14"/>
      <c r="AR27" s="14"/>
    </row>
    <row r="28" spans="1:44" ht="29.25" customHeight="1" x14ac:dyDescent="0.2">
      <c r="A28" s="124" t="s">
        <v>80</v>
      </c>
      <c r="B28" s="125" t="s">
        <v>91</v>
      </c>
      <c r="C28" s="93">
        <v>513914044</v>
      </c>
      <c r="D28" s="3" t="s">
        <v>92</v>
      </c>
      <c r="E28" s="133">
        <v>42866</v>
      </c>
      <c r="F28" s="13">
        <v>11162</v>
      </c>
      <c r="G28" s="32" t="s">
        <v>380</v>
      </c>
      <c r="H28" s="32">
        <v>0</v>
      </c>
      <c r="I28" s="13">
        <f t="shared" si="0"/>
        <v>0</v>
      </c>
      <c r="J28" s="127" t="s">
        <v>439</v>
      </c>
      <c r="K28" s="72" t="s">
        <v>179</v>
      </c>
      <c r="Y28" s="14"/>
      <c r="AR28" s="14"/>
    </row>
    <row r="29" spans="1:44" ht="29.25" customHeight="1" x14ac:dyDescent="0.2">
      <c r="A29" s="124"/>
      <c r="B29" s="126"/>
      <c r="C29" s="92"/>
      <c r="D29" s="3" t="s">
        <v>93</v>
      </c>
      <c r="E29" s="134"/>
      <c r="F29" s="13">
        <v>126290</v>
      </c>
      <c r="G29" s="41" t="s">
        <v>380</v>
      </c>
      <c r="H29" s="41">
        <v>0</v>
      </c>
      <c r="I29" s="13">
        <f t="shared" si="0"/>
        <v>0</v>
      </c>
      <c r="J29" s="129"/>
      <c r="K29" s="68" t="s">
        <v>180</v>
      </c>
      <c r="Y29" s="14"/>
      <c r="AR29" s="14"/>
    </row>
    <row r="30" spans="1:44" ht="29.25" customHeight="1" x14ac:dyDescent="0.2">
      <c r="A30" s="10" t="s">
        <v>80</v>
      </c>
      <c r="B30" s="21" t="s">
        <v>72</v>
      </c>
      <c r="C30" s="21">
        <v>511865529</v>
      </c>
      <c r="D30" s="3" t="s">
        <v>94</v>
      </c>
      <c r="E30" s="2">
        <v>42866</v>
      </c>
      <c r="F30" s="13">
        <v>84240</v>
      </c>
      <c r="G30" s="13" t="s">
        <v>381</v>
      </c>
      <c r="H30" s="13">
        <v>0</v>
      </c>
      <c r="I30" s="13">
        <f t="shared" si="0"/>
        <v>0</v>
      </c>
      <c r="J30" s="3" t="s">
        <v>355</v>
      </c>
      <c r="K30" s="72" t="s">
        <v>181</v>
      </c>
      <c r="Y30" s="14"/>
      <c r="AR30" s="14"/>
    </row>
    <row r="31" spans="1:44" ht="63" x14ac:dyDescent="0.2">
      <c r="A31" s="10" t="s">
        <v>80</v>
      </c>
      <c r="B31" s="21" t="s">
        <v>95</v>
      </c>
      <c r="C31" s="21">
        <v>510720469</v>
      </c>
      <c r="D31" s="3" t="s">
        <v>96</v>
      </c>
      <c r="E31" s="2">
        <v>42866</v>
      </c>
      <c r="F31" s="13">
        <f>78360+46800</f>
        <v>125160</v>
      </c>
      <c r="G31" s="13" t="s">
        <v>382</v>
      </c>
      <c r="H31" s="13">
        <v>38220</v>
      </c>
      <c r="I31" s="13">
        <f t="shared" si="0"/>
        <v>44717.399999999994</v>
      </c>
      <c r="J31" s="3" t="s">
        <v>10</v>
      </c>
      <c r="K31" s="68" t="s">
        <v>182</v>
      </c>
      <c r="Y31" s="14"/>
      <c r="AR31" s="14"/>
    </row>
    <row r="32" spans="1:44" ht="29.25" customHeight="1" x14ac:dyDescent="0.2">
      <c r="A32" s="10" t="s">
        <v>97</v>
      </c>
      <c r="B32" s="30" t="s">
        <v>98</v>
      </c>
      <c r="C32" s="30">
        <v>513432856</v>
      </c>
      <c r="D32" s="31" t="s">
        <v>99</v>
      </c>
      <c r="E32" s="39">
        <v>42870</v>
      </c>
      <c r="F32" s="32">
        <v>55166</v>
      </c>
      <c r="G32" s="32" t="s">
        <v>383</v>
      </c>
      <c r="H32" s="32">
        <v>0</v>
      </c>
      <c r="I32" s="13">
        <f t="shared" si="0"/>
        <v>0</v>
      </c>
      <c r="J32" s="31" t="s">
        <v>355</v>
      </c>
      <c r="K32" s="72" t="s">
        <v>183</v>
      </c>
      <c r="Y32" s="14"/>
      <c r="AR32" s="14"/>
    </row>
    <row r="33" spans="1:44" ht="47.25" x14ac:dyDescent="0.25">
      <c r="A33" s="10" t="s">
        <v>184</v>
      </c>
      <c r="B33" s="73" t="s">
        <v>185</v>
      </c>
      <c r="C33" s="73">
        <v>514177682</v>
      </c>
      <c r="D33" s="74" t="s">
        <v>186</v>
      </c>
      <c r="E33" s="2">
        <v>42871</v>
      </c>
      <c r="F33" s="13">
        <v>58707.56</v>
      </c>
      <c r="G33" s="13" t="s">
        <v>385</v>
      </c>
      <c r="H33" s="13">
        <v>3377</v>
      </c>
      <c r="I33" s="13">
        <f t="shared" si="0"/>
        <v>3951.0899999999997</v>
      </c>
      <c r="J33" s="3" t="s">
        <v>384</v>
      </c>
      <c r="K33" s="73" t="s">
        <v>187</v>
      </c>
      <c r="Y33" s="14"/>
      <c r="AR33" s="14"/>
    </row>
    <row r="34" spans="1:44" ht="47.25" x14ac:dyDescent="0.2">
      <c r="A34" s="10" t="s">
        <v>100</v>
      </c>
      <c r="B34" s="96" t="s">
        <v>40</v>
      </c>
      <c r="C34" s="96"/>
      <c r="D34" s="40" t="s">
        <v>101</v>
      </c>
      <c r="E34" s="98">
        <v>42878</v>
      </c>
      <c r="F34" s="71">
        <v>60165</v>
      </c>
      <c r="G34" s="41" t="s">
        <v>440</v>
      </c>
      <c r="H34" s="71">
        <v>40310</v>
      </c>
      <c r="I34" s="13">
        <f>H34</f>
        <v>40310</v>
      </c>
      <c r="J34" s="40" t="s">
        <v>441</v>
      </c>
      <c r="K34" s="68" t="s">
        <v>188</v>
      </c>
      <c r="Y34" s="14"/>
      <c r="AR34" s="14"/>
    </row>
    <row r="35" spans="1:44" ht="31.5" x14ac:dyDescent="0.2">
      <c r="A35" s="10" t="s">
        <v>102</v>
      </c>
      <c r="B35" s="21" t="s">
        <v>103</v>
      </c>
      <c r="C35" s="21">
        <v>53089603</v>
      </c>
      <c r="D35" s="3" t="s">
        <v>104</v>
      </c>
      <c r="E35" s="2">
        <v>42884</v>
      </c>
      <c r="F35" s="13">
        <v>49140</v>
      </c>
      <c r="G35" s="13" t="s">
        <v>386</v>
      </c>
      <c r="H35" s="13">
        <v>3500</v>
      </c>
      <c r="I35" s="13">
        <f t="shared" si="0"/>
        <v>4094.9999999999995</v>
      </c>
      <c r="J35" s="3" t="s">
        <v>10</v>
      </c>
      <c r="K35" s="68" t="s">
        <v>189</v>
      </c>
      <c r="Y35" s="14"/>
      <c r="AR35" s="14"/>
    </row>
    <row r="36" spans="1:44" ht="31.5" x14ac:dyDescent="0.2">
      <c r="A36" s="10" t="s">
        <v>102</v>
      </c>
      <c r="B36" s="21" t="s">
        <v>105</v>
      </c>
      <c r="C36" s="21">
        <v>31379969</v>
      </c>
      <c r="D36" s="3" t="s">
        <v>106</v>
      </c>
      <c r="E36" s="2">
        <v>42884</v>
      </c>
      <c r="F36" s="13">
        <v>27846</v>
      </c>
      <c r="G36" s="13" t="s">
        <v>387</v>
      </c>
      <c r="H36" s="13">
        <v>5700</v>
      </c>
      <c r="I36" s="13">
        <f t="shared" si="0"/>
        <v>6669</v>
      </c>
      <c r="J36" s="3" t="s">
        <v>107</v>
      </c>
      <c r="K36" s="68" t="s">
        <v>190</v>
      </c>
      <c r="Y36" s="14"/>
      <c r="AR36" s="14"/>
    </row>
    <row r="37" spans="1:44" ht="31.5" x14ac:dyDescent="0.2">
      <c r="A37" s="10" t="s">
        <v>191</v>
      </c>
      <c r="B37" s="21" t="s">
        <v>192</v>
      </c>
      <c r="C37" s="21">
        <v>557277605</v>
      </c>
      <c r="D37" s="3" t="s">
        <v>193</v>
      </c>
      <c r="E37" s="39">
        <v>42884</v>
      </c>
      <c r="F37" s="32">
        <v>119925</v>
      </c>
      <c r="G37" s="32" t="s">
        <v>442</v>
      </c>
      <c r="H37" s="32"/>
      <c r="I37" s="13">
        <f t="shared" si="0"/>
        <v>0</v>
      </c>
      <c r="J37" s="31" t="s">
        <v>193</v>
      </c>
      <c r="K37" s="68" t="s">
        <v>194</v>
      </c>
      <c r="Y37" s="14"/>
      <c r="AR37" s="14"/>
    </row>
    <row r="38" spans="1:44" ht="31.5" x14ac:dyDescent="0.2">
      <c r="A38" s="124" t="s">
        <v>108</v>
      </c>
      <c r="B38" s="27" t="s">
        <v>40</v>
      </c>
      <c r="C38" s="27"/>
      <c r="D38" s="3" t="s">
        <v>109</v>
      </c>
      <c r="E38" s="133">
        <v>42893</v>
      </c>
      <c r="F38" s="121">
        <v>40920</v>
      </c>
      <c r="G38" s="111" t="s">
        <v>443</v>
      </c>
      <c r="H38" s="101">
        <v>33160</v>
      </c>
      <c r="I38" s="130">
        <f>H38</f>
        <v>33160</v>
      </c>
      <c r="J38" s="127" t="s">
        <v>114</v>
      </c>
      <c r="K38" s="68" t="s">
        <v>195</v>
      </c>
      <c r="Y38" s="14"/>
      <c r="AR38" s="14"/>
    </row>
    <row r="39" spans="1:44" ht="15.75" x14ac:dyDescent="0.2">
      <c r="A39" s="124"/>
      <c r="B39" s="21"/>
      <c r="C39" s="21"/>
      <c r="D39" s="3" t="s">
        <v>110</v>
      </c>
      <c r="E39" s="135"/>
      <c r="F39" s="122"/>
      <c r="G39" s="102"/>
      <c r="H39" s="102"/>
      <c r="I39" s="131"/>
      <c r="J39" s="128"/>
      <c r="K39" s="68"/>
      <c r="Y39" s="14"/>
      <c r="AR39" s="14"/>
    </row>
    <row r="40" spans="1:44" ht="28.5" x14ac:dyDescent="0.2">
      <c r="A40" s="124"/>
      <c r="B40" s="21"/>
      <c r="C40" s="21"/>
      <c r="D40" s="3" t="s">
        <v>111</v>
      </c>
      <c r="E40" s="134"/>
      <c r="F40" s="123"/>
      <c r="G40" s="103"/>
      <c r="H40" s="103"/>
      <c r="I40" s="132"/>
      <c r="J40" s="129"/>
      <c r="K40" s="68"/>
      <c r="Y40" s="14"/>
      <c r="AR40" s="14"/>
    </row>
    <row r="41" spans="1:44" ht="31.5" x14ac:dyDescent="0.2">
      <c r="A41" s="10" t="s">
        <v>108</v>
      </c>
      <c r="B41" s="21" t="s">
        <v>112</v>
      </c>
      <c r="C41" s="21">
        <v>512002130</v>
      </c>
      <c r="D41" s="3" t="s">
        <v>113</v>
      </c>
      <c r="E41" s="2">
        <v>42893</v>
      </c>
      <c r="F41" s="13">
        <v>53820</v>
      </c>
      <c r="G41" s="13" t="s">
        <v>388</v>
      </c>
      <c r="H41" s="13">
        <v>34800</v>
      </c>
      <c r="I41" s="13">
        <f t="shared" si="0"/>
        <v>40716</v>
      </c>
      <c r="J41" s="3" t="s">
        <v>10</v>
      </c>
      <c r="K41" s="68" t="s">
        <v>196</v>
      </c>
      <c r="Y41" s="14"/>
      <c r="AR41" s="14"/>
    </row>
    <row r="42" spans="1:44" ht="31.5" x14ac:dyDescent="0.2">
      <c r="A42" s="10" t="s">
        <v>108</v>
      </c>
      <c r="B42" s="21" t="s">
        <v>115</v>
      </c>
      <c r="C42" s="21">
        <v>511874067</v>
      </c>
      <c r="D42" s="3" t="s">
        <v>116</v>
      </c>
      <c r="E42" s="2">
        <v>42893</v>
      </c>
      <c r="F42" s="13">
        <v>7020</v>
      </c>
      <c r="G42" s="13" t="s">
        <v>389</v>
      </c>
      <c r="H42" s="13">
        <v>0</v>
      </c>
      <c r="I42" s="13">
        <f t="shared" si="0"/>
        <v>0</v>
      </c>
      <c r="J42" s="3" t="s">
        <v>107</v>
      </c>
      <c r="K42" s="68" t="s">
        <v>197</v>
      </c>
      <c r="Y42" s="14"/>
      <c r="AR42" s="14"/>
    </row>
    <row r="43" spans="1:44" ht="31.5" x14ac:dyDescent="0.2">
      <c r="A43" s="10" t="s">
        <v>108</v>
      </c>
      <c r="B43" s="21" t="s">
        <v>117</v>
      </c>
      <c r="C43" s="21">
        <v>510681984</v>
      </c>
      <c r="D43" s="3" t="s">
        <v>118</v>
      </c>
      <c r="E43" s="2">
        <v>42893</v>
      </c>
      <c r="F43" s="13">
        <v>229320</v>
      </c>
      <c r="G43" s="13" t="s">
        <v>390</v>
      </c>
      <c r="H43" s="13">
        <v>196000</v>
      </c>
      <c r="I43" s="13">
        <f t="shared" si="0"/>
        <v>229320</v>
      </c>
      <c r="J43" s="3" t="s">
        <v>438</v>
      </c>
      <c r="K43" s="68" t="s">
        <v>198</v>
      </c>
      <c r="Y43" s="14"/>
      <c r="AR43" s="14"/>
    </row>
    <row r="44" spans="1:44" ht="47.25" x14ac:dyDescent="0.25">
      <c r="A44" s="10" t="s">
        <v>199</v>
      </c>
      <c r="B44" s="21" t="s">
        <v>70</v>
      </c>
      <c r="C44" s="34">
        <v>513731133</v>
      </c>
      <c r="D44" s="70" t="s">
        <v>200</v>
      </c>
      <c r="E44" s="2">
        <v>42893</v>
      </c>
      <c r="F44" s="13">
        <v>119677</v>
      </c>
      <c r="G44" s="13" t="s">
        <v>392</v>
      </c>
      <c r="H44" s="13">
        <v>155610</v>
      </c>
      <c r="I44" s="13">
        <f t="shared" si="0"/>
        <v>182063.69999999998</v>
      </c>
      <c r="J44" s="3" t="s">
        <v>391</v>
      </c>
      <c r="K44" s="68" t="s">
        <v>201</v>
      </c>
      <c r="Y44" s="14"/>
      <c r="AR44" s="14"/>
    </row>
    <row r="45" spans="1:44" ht="31.5" x14ac:dyDescent="0.2">
      <c r="A45" s="10" t="s">
        <v>108</v>
      </c>
      <c r="B45" s="21" t="s">
        <v>119</v>
      </c>
      <c r="C45" s="21">
        <v>514363118</v>
      </c>
      <c r="D45" s="3" t="s">
        <v>120</v>
      </c>
      <c r="E45" s="2">
        <v>42893</v>
      </c>
      <c r="F45" s="13">
        <v>10823</v>
      </c>
      <c r="G45" s="13" t="s">
        <v>393</v>
      </c>
      <c r="H45" s="13">
        <v>10000</v>
      </c>
      <c r="I45" s="13">
        <f t="shared" si="0"/>
        <v>11700</v>
      </c>
      <c r="J45" s="3" t="s">
        <v>438</v>
      </c>
      <c r="K45" s="68" t="s">
        <v>202</v>
      </c>
      <c r="Y45" s="14"/>
      <c r="AR45" s="14"/>
    </row>
    <row r="46" spans="1:44" ht="47.25" x14ac:dyDescent="0.25">
      <c r="A46" s="10" t="s">
        <v>199</v>
      </c>
      <c r="B46" s="21" t="s">
        <v>50</v>
      </c>
      <c r="C46" s="21">
        <v>514415488</v>
      </c>
      <c r="D46" s="74" t="s">
        <v>204</v>
      </c>
      <c r="E46" s="2">
        <v>42893</v>
      </c>
      <c r="F46" s="13">
        <v>14742</v>
      </c>
      <c r="G46" s="13" t="s">
        <v>368</v>
      </c>
      <c r="H46" s="13">
        <v>0</v>
      </c>
      <c r="I46" s="13">
        <f t="shared" si="0"/>
        <v>0</v>
      </c>
      <c r="J46" s="3" t="s">
        <v>444</v>
      </c>
      <c r="K46" s="68" t="s">
        <v>203</v>
      </c>
      <c r="Y46" s="14"/>
      <c r="AR46" s="14"/>
    </row>
    <row r="47" spans="1:44" s="36" customFormat="1" ht="15.75" x14ac:dyDescent="0.25">
      <c r="A47" s="33"/>
      <c r="B47" s="34"/>
      <c r="C47" s="34"/>
      <c r="D47" s="35"/>
      <c r="F47" s="37"/>
      <c r="G47" s="37"/>
      <c r="H47" s="37"/>
      <c r="I47" s="37"/>
      <c r="J47" s="35"/>
      <c r="K47" s="68"/>
    </row>
    <row r="48" spans="1:44" s="36" customFormat="1" ht="29.25" customHeight="1" x14ac:dyDescent="0.25">
      <c r="A48" s="33"/>
      <c r="B48" s="34"/>
      <c r="C48" s="34"/>
      <c r="D48" s="35"/>
      <c r="F48" s="37"/>
      <c r="G48" s="37"/>
      <c r="H48" s="37"/>
      <c r="I48" s="37"/>
      <c r="J48" s="35"/>
    </row>
    <row r="49" spans="1:10" s="36" customFormat="1" ht="29.25" customHeight="1" x14ac:dyDescent="0.25">
      <c r="A49" s="33"/>
      <c r="B49" s="34"/>
      <c r="C49" s="34"/>
      <c r="D49" s="35"/>
      <c r="F49" s="37"/>
      <c r="G49" s="37"/>
      <c r="H49" s="37"/>
      <c r="I49" s="37"/>
      <c r="J49" s="35"/>
    </row>
    <row r="50" spans="1:10" s="36" customFormat="1" ht="29.25" customHeight="1" x14ac:dyDescent="0.25">
      <c r="A50" s="33"/>
      <c r="B50" s="34"/>
      <c r="C50" s="34"/>
      <c r="D50" s="35"/>
      <c r="F50" s="37"/>
      <c r="G50" s="37"/>
      <c r="H50" s="37"/>
      <c r="I50" s="37"/>
      <c r="J50" s="35"/>
    </row>
    <row r="51" spans="1:10" s="36" customFormat="1" ht="29.25" customHeight="1" x14ac:dyDescent="0.25">
      <c r="A51" s="33"/>
      <c r="B51" s="34"/>
      <c r="C51" s="34"/>
      <c r="D51" s="35"/>
      <c r="F51" s="37"/>
      <c r="G51" s="37"/>
      <c r="H51" s="37"/>
      <c r="I51" s="37"/>
      <c r="J51" s="35"/>
    </row>
    <row r="52" spans="1:10" s="36" customFormat="1" ht="29.25" customHeight="1" x14ac:dyDescent="0.25">
      <c r="A52" s="33"/>
      <c r="B52" s="34"/>
      <c r="C52" s="34"/>
      <c r="D52" s="35"/>
      <c r="F52" s="37"/>
      <c r="G52" s="37"/>
      <c r="H52" s="37"/>
      <c r="I52" s="37"/>
      <c r="J52" s="35"/>
    </row>
    <row r="53" spans="1:10" s="36" customFormat="1" ht="29.25" customHeight="1" x14ac:dyDescent="0.25">
      <c r="A53" s="33"/>
      <c r="B53" s="34"/>
      <c r="C53" s="34"/>
      <c r="D53" s="35"/>
      <c r="F53" s="37"/>
      <c r="G53" s="37"/>
      <c r="H53" s="37"/>
      <c r="I53" s="37"/>
      <c r="J53" s="35"/>
    </row>
    <row r="54" spans="1:10" s="36" customFormat="1" ht="29.25" customHeight="1" x14ac:dyDescent="0.25">
      <c r="A54" s="33"/>
      <c r="B54" s="34"/>
      <c r="C54" s="34"/>
      <c r="D54" s="35"/>
      <c r="F54" s="37"/>
      <c r="G54" s="37"/>
      <c r="H54" s="37"/>
      <c r="I54" s="37"/>
      <c r="J54" s="35"/>
    </row>
    <row r="55" spans="1:10" s="36" customFormat="1" ht="29.25" customHeight="1" x14ac:dyDescent="0.25">
      <c r="A55" s="33"/>
      <c r="B55" s="34"/>
      <c r="C55" s="34"/>
      <c r="D55" s="35"/>
      <c r="F55" s="37"/>
      <c r="G55" s="37"/>
      <c r="H55" s="37"/>
      <c r="I55" s="37"/>
      <c r="J55" s="35"/>
    </row>
    <row r="56" spans="1:10" s="36" customFormat="1" ht="29.25" customHeight="1" x14ac:dyDescent="0.25">
      <c r="A56" s="33"/>
      <c r="B56" s="34"/>
      <c r="C56" s="34"/>
      <c r="D56" s="35"/>
      <c r="F56" s="37"/>
      <c r="G56" s="37"/>
      <c r="H56" s="37"/>
      <c r="I56" s="37"/>
      <c r="J56" s="35"/>
    </row>
    <row r="57" spans="1:10" s="36" customFormat="1" ht="29.25" customHeight="1" x14ac:dyDescent="0.25">
      <c r="A57" s="33"/>
      <c r="B57" s="34"/>
      <c r="C57" s="34"/>
      <c r="D57" s="35"/>
      <c r="F57" s="37"/>
      <c r="G57" s="37"/>
      <c r="H57" s="37"/>
      <c r="I57" s="37"/>
      <c r="J57" s="35"/>
    </row>
    <row r="58" spans="1:10" s="36" customFormat="1" ht="29.25" customHeight="1" x14ac:dyDescent="0.25">
      <c r="A58" s="33"/>
      <c r="B58" s="34"/>
      <c r="C58" s="34"/>
      <c r="D58" s="35"/>
      <c r="F58" s="37"/>
      <c r="G58" s="37"/>
      <c r="H58" s="37"/>
      <c r="I58" s="37"/>
      <c r="J58" s="35"/>
    </row>
    <row r="59" spans="1:10" s="36" customFormat="1" ht="29.25" customHeight="1" x14ac:dyDescent="0.25">
      <c r="A59" s="33"/>
      <c r="B59" s="34"/>
      <c r="C59" s="34"/>
      <c r="D59" s="35"/>
      <c r="F59" s="37"/>
      <c r="G59" s="37"/>
      <c r="H59" s="37"/>
      <c r="I59" s="37"/>
      <c r="J59" s="35"/>
    </row>
    <row r="60" spans="1:10" s="36" customFormat="1" ht="29.25" customHeight="1" x14ac:dyDescent="0.25">
      <c r="A60" s="33"/>
      <c r="B60" s="34"/>
      <c r="C60" s="34"/>
      <c r="D60" s="35"/>
      <c r="F60" s="37"/>
      <c r="G60" s="37"/>
      <c r="H60" s="37"/>
      <c r="I60" s="37"/>
      <c r="J60" s="35"/>
    </row>
    <row r="61" spans="1:10" s="36" customFormat="1" ht="29.25" customHeight="1" x14ac:dyDescent="0.25">
      <c r="A61" s="33"/>
      <c r="B61" s="34"/>
      <c r="C61" s="34"/>
      <c r="D61" s="35"/>
      <c r="F61" s="37"/>
      <c r="G61" s="37"/>
      <c r="H61" s="37"/>
      <c r="I61" s="37"/>
      <c r="J61" s="35"/>
    </row>
    <row r="62" spans="1:10" s="36" customFormat="1" ht="29.25" customHeight="1" x14ac:dyDescent="0.25">
      <c r="A62" s="33"/>
      <c r="B62" s="34"/>
      <c r="C62" s="34"/>
      <c r="D62" s="35"/>
      <c r="F62" s="37"/>
      <c r="G62" s="37"/>
      <c r="H62" s="37"/>
      <c r="I62" s="37"/>
      <c r="J62" s="35"/>
    </row>
    <row r="63" spans="1:10" s="36" customFormat="1" ht="29.25" customHeight="1" x14ac:dyDescent="0.25">
      <c r="A63" s="33"/>
      <c r="B63" s="34"/>
      <c r="C63" s="34"/>
      <c r="D63" s="35"/>
      <c r="F63" s="37"/>
      <c r="G63" s="37"/>
      <c r="H63" s="37"/>
      <c r="I63" s="37"/>
      <c r="J63" s="35"/>
    </row>
    <row r="64" spans="1:10" s="36" customFormat="1" ht="29.25" customHeight="1" x14ac:dyDescent="0.25">
      <c r="A64" s="33"/>
      <c r="B64" s="34"/>
      <c r="C64" s="34"/>
      <c r="D64" s="35"/>
      <c r="F64" s="37"/>
      <c r="G64" s="37"/>
      <c r="H64" s="37"/>
      <c r="I64" s="37"/>
      <c r="J64" s="35"/>
    </row>
    <row r="65" spans="1:10" s="36" customFormat="1" ht="29.25" customHeight="1" x14ac:dyDescent="0.25">
      <c r="A65" s="33"/>
      <c r="B65" s="34"/>
      <c r="C65" s="34"/>
      <c r="D65" s="35"/>
      <c r="F65" s="37"/>
      <c r="G65" s="37"/>
      <c r="H65" s="37"/>
      <c r="I65" s="37"/>
      <c r="J65" s="35"/>
    </row>
    <row r="66" spans="1:10" s="36" customFormat="1" ht="29.25" customHeight="1" x14ac:dyDescent="0.25">
      <c r="A66" s="33"/>
      <c r="B66" s="34"/>
      <c r="C66" s="34"/>
      <c r="D66" s="35"/>
      <c r="F66" s="37"/>
      <c r="G66" s="37"/>
      <c r="H66" s="37"/>
      <c r="I66" s="37"/>
      <c r="J66" s="35"/>
    </row>
    <row r="67" spans="1:10" s="36" customFormat="1" ht="29.25" customHeight="1" x14ac:dyDescent="0.25">
      <c r="A67" s="33"/>
      <c r="B67" s="34"/>
      <c r="C67" s="34"/>
      <c r="D67" s="35"/>
      <c r="F67" s="37"/>
      <c r="G67" s="37"/>
      <c r="H67" s="37"/>
      <c r="I67" s="37"/>
      <c r="J67" s="35"/>
    </row>
    <row r="68" spans="1:10" s="36" customFormat="1" ht="29.25" customHeight="1" x14ac:dyDescent="0.25">
      <c r="A68" s="33"/>
      <c r="B68" s="34"/>
      <c r="C68" s="34"/>
      <c r="D68" s="35"/>
      <c r="F68" s="37"/>
      <c r="G68" s="37"/>
      <c r="H68" s="37"/>
      <c r="I68" s="37"/>
      <c r="J68" s="35"/>
    </row>
    <row r="69" spans="1:10" s="36" customFormat="1" ht="29.25" customHeight="1" x14ac:dyDescent="0.25">
      <c r="A69" s="33"/>
      <c r="B69" s="34"/>
      <c r="C69" s="34"/>
      <c r="D69" s="35"/>
      <c r="F69" s="37"/>
      <c r="G69" s="37"/>
      <c r="H69" s="37"/>
      <c r="I69" s="37"/>
      <c r="J69" s="35"/>
    </row>
    <row r="70" spans="1:10" s="36" customFormat="1" ht="29.25" customHeight="1" x14ac:dyDescent="0.25">
      <c r="A70" s="33"/>
      <c r="B70" s="34"/>
      <c r="C70" s="34"/>
      <c r="D70" s="35"/>
      <c r="F70" s="37"/>
      <c r="G70" s="37"/>
      <c r="H70" s="37"/>
      <c r="I70" s="37"/>
      <c r="J70" s="35"/>
    </row>
    <row r="71" spans="1:10" s="36" customFormat="1" ht="29.25" customHeight="1" x14ac:dyDescent="0.25">
      <c r="A71" s="33"/>
      <c r="B71" s="34"/>
      <c r="C71" s="34"/>
      <c r="D71" s="35"/>
      <c r="F71" s="37"/>
      <c r="G71" s="37"/>
      <c r="H71" s="37"/>
      <c r="I71" s="37"/>
      <c r="J71" s="35"/>
    </row>
    <row r="72" spans="1:10" s="36" customFormat="1" ht="29.25" customHeight="1" x14ac:dyDescent="0.25">
      <c r="A72" s="33"/>
      <c r="B72" s="34"/>
      <c r="C72" s="34"/>
      <c r="D72" s="35"/>
      <c r="F72" s="37"/>
      <c r="G72" s="37"/>
      <c r="H72" s="37"/>
      <c r="I72" s="37"/>
      <c r="J72" s="35"/>
    </row>
    <row r="73" spans="1:10" s="36" customFormat="1" ht="29.25" customHeight="1" x14ac:dyDescent="0.25">
      <c r="A73" s="33"/>
      <c r="B73" s="34"/>
      <c r="C73" s="34"/>
      <c r="D73" s="35"/>
      <c r="F73" s="37"/>
      <c r="G73" s="37"/>
      <c r="H73" s="37"/>
      <c r="I73" s="37"/>
      <c r="J73" s="35"/>
    </row>
    <row r="74" spans="1:10" s="36" customFormat="1" ht="29.25" customHeight="1" x14ac:dyDescent="0.25">
      <c r="A74" s="33"/>
      <c r="B74" s="34"/>
      <c r="C74" s="34"/>
      <c r="D74" s="35"/>
      <c r="F74" s="37"/>
      <c r="G74" s="37"/>
      <c r="H74" s="37"/>
      <c r="I74" s="37"/>
      <c r="J74" s="35"/>
    </row>
    <row r="75" spans="1:10" s="36" customFormat="1" ht="29.25" customHeight="1" x14ac:dyDescent="0.25">
      <c r="A75" s="33"/>
      <c r="B75" s="34"/>
      <c r="C75" s="34"/>
      <c r="D75" s="35"/>
      <c r="F75" s="37"/>
      <c r="G75" s="37"/>
      <c r="H75" s="37"/>
      <c r="I75" s="37"/>
      <c r="J75" s="35"/>
    </row>
    <row r="76" spans="1:10" s="36" customFormat="1" ht="29.25" customHeight="1" x14ac:dyDescent="0.25">
      <c r="A76" s="33"/>
      <c r="B76" s="34"/>
      <c r="C76" s="34"/>
      <c r="D76" s="35"/>
      <c r="F76" s="37"/>
      <c r="G76" s="37"/>
      <c r="H76" s="37"/>
      <c r="I76" s="37"/>
      <c r="J76" s="35"/>
    </row>
    <row r="77" spans="1:10" s="36" customFormat="1" ht="29.25" customHeight="1" x14ac:dyDescent="0.25">
      <c r="A77" s="33"/>
      <c r="B77" s="34"/>
      <c r="C77" s="34"/>
      <c r="D77" s="35"/>
      <c r="F77" s="37"/>
      <c r="G77" s="37"/>
      <c r="H77" s="37"/>
      <c r="I77" s="37"/>
      <c r="J77" s="35"/>
    </row>
    <row r="78" spans="1:10" s="36" customFormat="1" ht="29.25" customHeight="1" x14ac:dyDescent="0.25">
      <c r="A78" s="33"/>
      <c r="B78" s="34"/>
      <c r="C78" s="34"/>
      <c r="D78" s="35"/>
      <c r="F78" s="37"/>
      <c r="G78" s="37"/>
      <c r="H78" s="37"/>
      <c r="I78" s="37"/>
      <c r="J78" s="35"/>
    </row>
    <row r="79" spans="1:10" s="36" customFormat="1" ht="29.25" customHeight="1" x14ac:dyDescent="0.25">
      <c r="A79" s="33"/>
      <c r="B79" s="34"/>
      <c r="C79" s="34"/>
      <c r="D79" s="35"/>
      <c r="F79" s="37"/>
      <c r="G79" s="37"/>
      <c r="H79" s="37"/>
      <c r="I79" s="37"/>
      <c r="J79" s="35"/>
    </row>
    <row r="80" spans="1:10" s="36" customFormat="1" ht="29.25" customHeight="1" x14ac:dyDescent="0.25">
      <c r="A80" s="33"/>
      <c r="B80" s="34"/>
      <c r="C80" s="34"/>
      <c r="D80" s="35"/>
      <c r="F80" s="37"/>
      <c r="G80" s="37"/>
      <c r="H80" s="37"/>
      <c r="I80" s="37"/>
      <c r="J80" s="35"/>
    </row>
    <row r="81" spans="2:10" s="36" customFormat="1" x14ac:dyDescent="0.2">
      <c r="B81" s="34"/>
      <c r="C81" s="34"/>
      <c r="D81" s="35"/>
      <c r="F81" s="37"/>
      <c r="G81" s="37"/>
      <c r="H81" s="37"/>
      <c r="I81" s="37"/>
      <c r="J81" s="35"/>
    </row>
    <row r="82" spans="2:10" s="36" customFormat="1" x14ac:dyDescent="0.2">
      <c r="B82" s="34"/>
      <c r="C82" s="34"/>
      <c r="D82" s="35"/>
      <c r="F82" s="37"/>
      <c r="G82" s="37"/>
      <c r="H82" s="37"/>
      <c r="I82" s="37"/>
      <c r="J82" s="35"/>
    </row>
    <row r="83" spans="2:10" s="36" customFormat="1" x14ac:dyDescent="0.2">
      <c r="B83" s="34"/>
      <c r="C83" s="34"/>
      <c r="D83" s="35"/>
      <c r="F83" s="37"/>
      <c r="G83" s="37"/>
      <c r="H83" s="37"/>
      <c r="I83" s="37"/>
      <c r="J83" s="35"/>
    </row>
    <row r="84" spans="2:10" s="36" customFormat="1" x14ac:dyDescent="0.2">
      <c r="B84" s="34"/>
      <c r="C84" s="34"/>
      <c r="D84" s="35"/>
      <c r="F84" s="37"/>
      <c r="G84" s="37"/>
      <c r="H84" s="37"/>
      <c r="I84" s="37"/>
      <c r="J84" s="35"/>
    </row>
    <row r="85" spans="2:10" s="36" customFormat="1" x14ac:dyDescent="0.2">
      <c r="B85" s="34"/>
      <c r="C85" s="34"/>
      <c r="D85" s="35"/>
      <c r="F85" s="37"/>
      <c r="G85" s="37"/>
      <c r="H85" s="37"/>
      <c r="I85" s="37"/>
      <c r="J85" s="35"/>
    </row>
    <row r="86" spans="2:10" s="36" customFormat="1" x14ac:dyDescent="0.2">
      <c r="B86" s="34"/>
      <c r="C86" s="34"/>
      <c r="D86" s="35"/>
      <c r="F86" s="37"/>
      <c r="G86" s="37"/>
      <c r="H86" s="37"/>
      <c r="I86" s="37"/>
      <c r="J86" s="35"/>
    </row>
    <row r="87" spans="2:10" s="36" customFormat="1" x14ac:dyDescent="0.2">
      <c r="B87" s="34"/>
      <c r="C87" s="34"/>
      <c r="D87" s="35"/>
      <c r="F87" s="37"/>
      <c r="G87" s="37"/>
      <c r="H87" s="37"/>
      <c r="I87" s="37"/>
      <c r="J87" s="35"/>
    </row>
    <row r="88" spans="2:10" s="36" customFormat="1" x14ac:dyDescent="0.2">
      <c r="B88" s="34"/>
      <c r="C88" s="34"/>
      <c r="D88" s="35"/>
      <c r="F88" s="37"/>
      <c r="G88" s="37"/>
      <c r="H88" s="37"/>
      <c r="I88" s="37"/>
      <c r="J88" s="35"/>
    </row>
    <row r="89" spans="2:10" s="36" customFormat="1" x14ac:dyDescent="0.2">
      <c r="B89" s="34"/>
      <c r="C89" s="34"/>
      <c r="D89" s="35"/>
      <c r="F89" s="37"/>
      <c r="G89" s="37"/>
      <c r="H89" s="37"/>
      <c r="I89" s="37"/>
      <c r="J89" s="35"/>
    </row>
    <row r="90" spans="2:10" s="36" customFormat="1" x14ac:dyDescent="0.2">
      <c r="B90" s="34"/>
      <c r="C90" s="34"/>
      <c r="D90" s="35"/>
      <c r="F90" s="37"/>
      <c r="G90" s="37"/>
      <c r="H90" s="37"/>
      <c r="I90" s="37"/>
      <c r="J90" s="35"/>
    </row>
    <row r="91" spans="2:10" s="36" customFormat="1" x14ac:dyDescent="0.2">
      <c r="B91" s="34"/>
      <c r="C91" s="34"/>
      <c r="D91" s="35"/>
      <c r="F91" s="37"/>
      <c r="G91" s="37"/>
      <c r="H91" s="37"/>
      <c r="I91" s="37"/>
      <c r="J91" s="35"/>
    </row>
    <row r="92" spans="2:10" s="36" customFormat="1" x14ac:dyDescent="0.2">
      <c r="B92" s="34"/>
      <c r="C92" s="34"/>
      <c r="D92" s="35"/>
      <c r="F92" s="37"/>
      <c r="G92" s="37"/>
      <c r="H92" s="37"/>
      <c r="I92" s="37"/>
      <c r="J92" s="35"/>
    </row>
    <row r="93" spans="2:10" s="36" customFormat="1" x14ac:dyDescent="0.2">
      <c r="B93" s="34"/>
      <c r="C93" s="34"/>
      <c r="D93" s="35"/>
      <c r="F93" s="37"/>
      <c r="G93" s="37"/>
      <c r="H93" s="37"/>
      <c r="I93" s="37"/>
      <c r="J93" s="35"/>
    </row>
    <row r="94" spans="2:10" s="36" customFormat="1" x14ac:dyDescent="0.2">
      <c r="B94" s="34"/>
      <c r="C94" s="34"/>
      <c r="D94" s="35"/>
      <c r="F94" s="37"/>
      <c r="G94" s="37"/>
      <c r="H94" s="37"/>
      <c r="I94" s="37"/>
      <c r="J94" s="35"/>
    </row>
    <row r="95" spans="2:10" s="36" customFormat="1" x14ac:dyDescent="0.2">
      <c r="B95" s="34"/>
      <c r="C95" s="34"/>
      <c r="D95" s="35"/>
      <c r="F95" s="37"/>
      <c r="G95" s="37"/>
      <c r="H95" s="37"/>
      <c r="I95" s="37"/>
      <c r="J95" s="35"/>
    </row>
    <row r="96" spans="2:10" s="36" customFormat="1" x14ac:dyDescent="0.2">
      <c r="B96" s="34"/>
      <c r="C96" s="34"/>
      <c r="D96" s="35"/>
      <c r="F96" s="37"/>
      <c r="G96" s="37"/>
      <c r="H96" s="37"/>
      <c r="I96" s="37"/>
      <c r="J96" s="35"/>
    </row>
    <row r="97" spans="2:10" s="36" customFormat="1" x14ac:dyDescent="0.2">
      <c r="B97" s="34"/>
      <c r="C97" s="34"/>
      <c r="D97" s="35"/>
      <c r="F97" s="37"/>
      <c r="G97" s="37"/>
      <c r="H97" s="37"/>
      <c r="I97" s="37"/>
      <c r="J97" s="35"/>
    </row>
    <row r="98" spans="2:10" s="36" customFormat="1" x14ac:dyDescent="0.2">
      <c r="B98" s="34"/>
      <c r="C98" s="34"/>
      <c r="D98" s="35"/>
      <c r="F98" s="37"/>
      <c r="G98" s="37"/>
      <c r="H98" s="37"/>
      <c r="I98" s="37"/>
      <c r="J98" s="35"/>
    </row>
    <row r="99" spans="2:10" s="36" customFormat="1" x14ac:dyDescent="0.2">
      <c r="B99" s="34"/>
      <c r="C99" s="34"/>
      <c r="D99" s="35"/>
      <c r="F99" s="37"/>
      <c r="G99" s="37"/>
      <c r="H99" s="37"/>
      <c r="I99" s="37"/>
      <c r="J99" s="35"/>
    </row>
    <row r="100" spans="2:10" s="36" customFormat="1" x14ac:dyDescent="0.2">
      <c r="B100" s="34"/>
      <c r="C100" s="34"/>
      <c r="D100" s="35"/>
      <c r="F100" s="37"/>
      <c r="G100" s="37"/>
      <c r="H100" s="37"/>
      <c r="I100" s="37"/>
      <c r="J100" s="35"/>
    </row>
    <row r="101" spans="2:10" s="36" customFormat="1" x14ac:dyDescent="0.2">
      <c r="B101" s="34"/>
      <c r="C101" s="34"/>
      <c r="D101" s="35"/>
      <c r="F101" s="37"/>
      <c r="G101" s="37"/>
      <c r="H101" s="37"/>
      <c r="I101" s="37"/>
      <c r="J101" s="35"/>
    </row>
    <row r="102" spans="2:10" s="36" customFormat="1" x14ac:dyDescent="0.2">
      <c r="B102" s="34"/>
      <c r="C102" s="34"/>
      <c r="D102" s="35"/>
      <c r="F102" s="37"/>
      <c r="G102" s="37"/>
      <c r="H102" s="37"/>
      <c r="I102" s="37"/>
      <c r="J102" s="35"/>
    </row>
    <row r="103" spans="2:10" s="36" customFormat="1" x14ac:dyDescent="0.2">
      <c r="B103" s="34"/>
      <c r="C103" s="34"/>
      <c r="D103" s="35"/>
      <c r="F103" s="37"/>
      <c r="G103" s="37"/>
      <c r="H103" s="37"/>
      <c r="I103" s="37"/>
      <c r="J103" s="35"/>
    </row>
    <row r="104" spans="2:10" s="36" customFormat="1" x14ac:dyDescent="0.2">
      <c r="B104" s="34"/>
      <c r="C104" s="34"/>
      <c r="D104" s="35"/>
      <c r="F104" s="37"/>
      <c r="G104" s="37"/>
      <c r="H104" s="37"/>
      <c r="I104" s="37"/>
      <c r="J104" s="35"/>
    </row>
    <row r="105" spans="2:10" s="36" customFormat="1" x14ac:dyDescent="0.2">
      <c r="B105" s="34"/>
      <c r="C105" s="34"/>
      <c r="D105" s="35"/>
      <c r="F105" s="37"/>
      <c r="G105" s="37"/>
      <c r="H105" s="37"/>
      <c r="I105" s="37"/>
      <c r="J105" s="35"/>
    </row>
    <row r="106" spans="2:10" s="36" customFormat="1" x14ac:dyDescent="0.2">
      <c r="B106" s="34"/>
      <c r="C106" s="34"/>
      <c r="D106" s="35"/>
      <c r="F106" s="37"/>
      <c r="G106" s="37"/>
      <c r="H106" s="37"/>
      <c r="I106" s="37"/>
      <c r="J106" s="35"/>
    </row>
    <row r="107" spans="2:10" s="36" customFormat="1" x14ac:dyDescent="0.2">
      <c r="B107" s="34"/>
      <c r="C107" s="34"/>
      <c r="D107" s="35"/>
      <c r="F107" s="37"/>
      <c r="G107" s="37"/>
      <c r="H107" s="37"/>
      <c r="I107" s="37"/>
      <c r="J107" s="35"/>
    </row>
    <row r="108" spans="2:10" s="36" customFormat="1" x14ac:dyDescent="0.2">
      <c r="B108" s="34"/>
      <c r="C108" s="34"/>
      <c r="D108" s="35"/>
      <c r="F108" s="37"/>
      <c r="G108" s="37"/>
      <c r="H108" s="37"/>
      <c r="I108" s="37"/>
      <c r="J108" s="35"/>
    </row>
    <row r="109" spans="2:10" s="36" customFormat="1" x14ac:dyDescent="0.2">
      <c r="B109" s="34"/>
      <c r="C109" s="34"/>
      <c r="D109" s="35"/>
      <c r="F109" s="37"/>
      <c r="G109" s="37"/>
      <c r="H109" s="37"/>
      <c r="I109" s="37"/>
      <c r="J109" s="35"/>
    </row>
    <row r="110" spans="2:10" s="36" customFormat="1" x14ac:dyDescent="0.2">
      <c r="B110" s="34"/>
      <c r="C110" s="34"/>
      <c r="D110" s="35"/>
      <c r="F110" s="37"/>
      <c r="G110" s="37"/>
      <c r="H110" s="37"/>
      <c r="I110" s="37"/>
      <c r="J110" s="35"/>
    </row>
    <row r="111" spans="2:10" s="36" customFormat="1" x14ac:dyDescent="0.2">
      <c r="B111" s="34"/>
      <c r="C111" s="34"/>
      <c r="D111" s="35"/>
      <c r="F111" s="37"/>
      <c r="G111" s="37"/>
      <c r="H111" s="37"/>
      <c r="I111" s="37"/>
      <c r="J111" s="35"/>
    </row>
    <row r="112" spans="2:10" s="36" customFormat="1" x14ac:dyDescent="0.2">
      <c r="B112" s="34"/>
      <c r="C112" s="34"/>
      <c r="D112" s="35"/>
      <c r="F112" s="37"/>
      <c r="G112" s="37"/>
      <c r="H112" s="37"/>
      <c r="I112" s="37"/>
      <c r="J112" s="35"/>
    </row>
    <row r="113" spans="2:10" s="36" customFormat="1" x14ac:dyDescent="0.2">
      <c r="B113" s="34"/>
      <c r="C113" s="34"/>
      <c r="D113" s="35"/>
      <c r="F113" s="37"/>
      <c r="G113" s="37"/>
      <c r="H113" s="37"/>
      <c r="I113" s="37"/>
      <c r="J113" s="35"/>
    </row>
    <row r="114" spans="2:10" s="36" customFormat="1" x14ac:dyDescent="0.2">
      <c r="B114" s="34"/>
      <c r="C114" s="34"/>
      <c r="D114" s="35"/>
      <c r="F114" s="37"/>
      <c r="G114" s="37"/>
      <c r="H114" s="37"/>
      <c r="I114" s="37"/>
      <c r="J114" s="35"/>
    </row>
    <row r="115" spans="2:10" s="36" customFormat="1" x14ac:dyDescent="0.2">
      <c r="B115" s="34"/>
      <c r="C115" s="34"/>
      <c r="D115" s="35"/>
      <c r="F115" s="37"/>
      <c r="G115" s="37"/>
      <c r="H115" s="37"/>
      <c r="I115" s="37"/>
      <c r="J115" s="35"/>
    </row>
    <row r="116" spans="2:10" s="36" customFormat="1" x14ac:dyDescent="0.2">
      <c r="B116" s="34"/>
      <c r="C116" s="34"/>
      <c r="D116" s="35"/>
      <c r="F116" s="37"/>
      <c r="G116" s="37"/>
      <c r="H116" s="37"/>
      <c r="I116" s="37"/>
      <c r="J116" s="35"/>
    </row>
    <row r="117" spans="2:10" s="36" customFormat="1" x14ac:dyDescent="0.2">
      <c r="B117" s="34"/>
      <c r="C117" s="34"/>
      <c r="D117" s="35"/>
      <c r="F117" s="37"/>
      <c r="G117" s="37"/>
      <c r="H117" s="37"/>
      <c r="I117" s="37"/>
      <c r="J117" s="35"/>
    </row>
    <row r="118" spans="2:10" s="36" customFormat="1" x14ac:dyDescent="0.2">
      <c r="B118" s="34"/>
      <c r="C118" s="34"/>
      <c r="D118" s="35"/>
      <c r="F118" s="37"/>
      <c r="G118" s="37"/>
      <c r="H118" s="37"/>
      <c r="I118" s="37"/>
      <c r="J118" s="35"/>
    </row>
    <row r="119" spans="2:10" s="36" customFormat="1" x14ac:dyDescent="0.2">
      <c r="B119" s="34"/>
      <c r="C119" s="34"/>
      <c r="D119" s="35"/>
      <c r="F119" s="37"/>
      <c r="G119" s="37"/>
      <c r="H119" s="37"/>
      <c r="I119" s="37"/>
      <c r="J119" s="35"/>
    </row>
    <row r="120" spans="2:10" s="36" customFormat="1" x14ac:dyDescent="0.2">
      <c r="B120" s="34"/>
      <c r="C120" s="34"/>
      <c r="D120" s="35"/>
      <c r="F120" s="37"/>
      <c r="G120" s="37"/>
      <c r="H120" s="37"/>
      <c r="I120" s="37"/>
      <c r="J120" s="35"/>
    </row>
    <row r="121" spans="2:10" s="36" customFormat="1" x14ac:dyDescent="0.2">
      <c r="B121" s="34"/>
      <c r="C121" s="34"/>
      <c r="D121" s="35"/>
      <c r="F121" s="37"/>
      <c r="G121" s="37"/>
      <c r="H121" s="37"/>
      <c r="I121" s="37"/>
      <c r="J121" s="35"/>
    </row>
    <row r="122" spans="2:10" s="36" customFormat="1" x14ac:dyDescent="0.2">
      <c r="B122" s="34"/>
      <c r="C122" s="34"/>
      <c r="D122" s="35"/>
      <c r="F122" s="37"/>
      <c r="G122" s="37"/>
      <c r="H122" s="37"/>
      <c r="I122" s="37"/>
      <c r="J122" s="35"/>
    </row>
    <row r="123" spans="2:10" s="36" customFormat="1" x14ac:dyDescent="0.2">
      <c r="B123" s="34"/>
      <c r="C123" s="34"/>
      <c r="D123" s="35"/>
      <c r="F123" s="37"/>
      <c r="G123" s="37"/>
      <c r="H123" s="37"/>
      <c r="I123" s="37"/>
      <c r="J123" s="35"/>
    </row>
    <row r="124" spans="2:10" s="36" customFormat="1" x14ac:dyDescent="0.2">
      <c r="B124" s="34"/>
      <c r="C124" s="34"/>
      <c r="D124" s="35"/>
      <c r="F124" s="37"/>
      <c r="G124" s="37"/>
      <c r="H124" s="37"/>
      <c r="I124" s="37"/>
      <c r="J124" s="35"/>
    </row>
    <row r="125" spans="2:10" s="36" customFormat="1" x14ac:dyDescent="0.2">
      <c r="B125" s="34"/>
      <c r="C125" s="34"/>
      <c r="D125" s="35"/>
      <c r="F125" s="37"/>
      <c r="G125" s="37"/>
      <c r="H125" s="37"/>
      <c r="I125" s="37"/>
      <c r="J125" s="35"/>
    </row>
    <row r="126" spans="2:10" s="36" customFormat="1" x14ac:dyDescent="0.2">
      <c r="B126" s="34"/>
      <c r="C126" s="34"/>
      <c r="D126" s="35"/>
      <c r="F126" s="37"/>
      <c r="G126" s="37"/>
      <c r="H126" s="37"/>
      <c r="I126" s="37"/>
      <c r="J126" s="35"/>
    </row>
    <row r="127" spans="2:10" s="36" customFormat="1" x14ac:dyDescent="0.2">
      <c r="B127" s="34"/>
      <c r="C127" s="34"/>
      <c r="D127" s="35"/>
      <c r="F127" s="37"/>
      <c r="G127" s="37"/>
      <c r="H127" s="37"/>
      <c r="I127" s="37"/>
      <c r="J127" s="35"/>
    </row>
    <row r="128" spans="2:10" s="36" customFormat="1" x14ac:dyDescent="0.2">
      <c r="B128" s="34"/>
      <c r="C128" s="34"/>
      <c r="D128" s="35"/>
      <c r="F128" s="37"/>
      <c r="G128" s="37"/>
      <c r="H128" s="37"/>
      <c r="I128" s="37"/>
      <c r="J128" s="35"/>
    </row>
    <row r="129" spans="2:10" s="36" customFormat="1" x14ac:dyDescent="0.2">
      <c r="B129" s="34"/>
      <c r="C129" s="34"/>
      <c r="D129" s="35"/>
      <c r="F129" s="37"/>
      <c r="G129" s="37"/>
      <c r="H129" s="37"/>
      <c r="I129" s="37"/>
      <c r="J129" s="35"/>
    </row>
    <row r="130" spans="2:10" s="36" customFormat="1" x14ac:dyDescent="0.2">
      <c r="B130" s="34"/>
      <c r="C130" s="34"/>
      <c r="D130" s="35"/>
      <c r="F130" s="37"/>
      <c r="G130" s="37"/>
      <c r="H130" s="37"/>
      <c r="I130" s="37"/>
      <c r="J130" s="35"/>
    </row>
    <row r="131" spans="2:10" s="36" customFormat="1" x14ac:dyDescent="0.2">
      <c r="B131" s="34"/>
      <c r="C131" s="34"/>
      <c r="D131" s="35"/>
      <c r="F131" s="37"/>
      <c r="G131" s="37"/>
      <c r="H131" s="37"/>
      <c r="I131" s="37"/>
      <c r="J131" s="35"/>
    </row>
    <row r="132" spans="2:10" s="36" customFormat="1" x14ac:dyDescent="0.2">
      <c r="B132" s="34"/>
      <c r="C132" s="34"/>
      <c r="D132" s="35"/>
      <c r="F132" s="37"/>
      <c r="G132" s="37"/>
      <c r="H132" s="37"/>
      <c r="I132" s="37"/>
      <c r="J132" s="35"/>
    </row>
    <row r="133" spans="2:10" s="36" customFormat="1" x14ac:dyDescent="0.2">
      <c r="B133" s="34"/>
      <c r="C133" s="34"/>
      <c r="D133" s="35"/>
      <c r="F133" s="37"/>
      <c r="G133" s="37"/>
      <c r="H133" s="37"/>
      <c r="I133" s="37"/>
      <c r="J133" s="35"/>
    </row>
    <row r="134" spans="2:10" s="36" customFormat="1" x14ac:dyDescent="0.2">
      <c r="B134" s="34"/>
      <c r="C134" s="34"/>
      <c r="D134" s="35"/>
      <c r="F134" s="37"/>
      <c r="G134" s="37"/>
      <c r="H134" s="37"/>
      <c r="I134" s="37"/>
      <c r="J134" s="35"/>
    </row>
    <row r="135" spans="2:10" s="36" customFormat="1" x14ac:dyDescent="0.2">
      <c r="B135" s="34"/>
      <c r="C135" s="34"/>
      <c r="D135" s="35"/>
      <c r="F135" s="37"/>
      <c r="G135" s="37"/>
      <c r="H135" s="37"/>
      <c r="I135" s="37"/>
      <c r="J135" s="35"/>
    </row>
    <row r="136" spans="2:10" s="36" customFormat="1" x14ac:dyDescent="0.2">
      <c r="B136" s="34"/>
      <c r="C136" s="34"/>
      <c r="D136" s="35"/>
      <c r="F136" s="37"/>
      <c r="G136" s="37"/>
      <c r="H136" s="37"/>
      <c r="I136" s="37"/>
      <c r="J136" s="35"/>
    </row>
    <row r="137" spans="2:10" s="36" customFormat="1" x14ac:dyDescent="0.2">
      <c r="B137" s="34"/>
      <c r="C137" s="34"/>
      <c r="D137" s="35"/>
      <c r="F137" s="37"/>
      <c r="G137" s="37"/>
      <c r="H137" s="37"/>
      <c r="I137" s="37"/>
      <c r="J137" s="35"/>
    </row>
    <row r="138" spans="2:10" s="36" customFormat="1" x14ac:dyDescent="0.2">
      <c r="B138" s="34"/>
      <c r="C138" s="34"/>
      <c r="D138" s="35"/>
      <c r="F138" s="37"/>
      <c r="G138" s="37"/>
      <c r="H138" s="37"/>
      <c r="I138" s="37"/>
      <c r="J138" s="35"/>
    </row>
    <row r="139" spans="2:10" s="36" customFormat="1" x14ac:dyDescent="0.2">
      <c r="B139" s="34"/>
      <c r="C139" s="34"/>
      <c r="D139" s="35"/>
      <c r="F139" s="37"/>
      <c r="G139" s="37"/>
      <c r="H139" s="37"/>
      <c r="I139" s="37"/>
      <c r="J139" s="35"/>
    </row>
    <row r="140" spans="2:10" s="36" customFormat="1" x14ac:dyDescent="0.2">
      <c r="B140" s="34"/>
      <c r="C140" s="34"/>
      <c r="D140" s="35"/>
      <c r="F140" s="37"/>
      <c r="G140" s="37"/>
      <c r="H140" s="37"/>
      <c r="I140" s="37"/>
      <c r="J140" s="35"/>
    </row>
    <row r="141" spans="2:10" s="36" customFormat="1" x14ac:dyDescent="0.2">
      <c r="B141" s="34"/>
      <c r="C141" s="34"/>
      <c r="D141" s="35"/>
      <c r="F141" s="37"/>
      <c r="G141" s="37"/>
      <c r="H141" s="37"/>
      <c r="I141" s="37"/>
      <c r="J141" s="35"/>
    </row>
    <row r="142" spans="2:10" s="36" customFormat="1" x14ac:dyDescent="0.2">
      <c r="B142" s="34"/>
      <c r="C142" s="34"/>
      <c r="D142" s="35"/>
      <c r="F142" s="37"/>
      <c r="G142" s="37"/>
      <c r="H142" s="37"/>
      <c r="I142" s="37"/>
      <c r="J142" s="35"/>
    </row>
    <row r="143" spans="2:10" s="36" customFormat="1" x14ac:dyDescent="0.2">
      <c r="B143" s="34"/>
      <c r="C143" s="34"/>
      <c r="D143" s="35"/>
      <c r="F143" s="37"/>
      <c r="G143" s="37"/>
      <c r="H143" s="37"/>
      <c r="I143" s="37"/>
      <c r="J143" s="35"/>
    </row>
    <row r="144" spans="2:10" s="36" customFormat="1" x14ac:dyDescent="0.2">
      <c r="B144" s="34"/>
      <c r="C144" s="34"/>
      <c r="D144" s="35"/>
      <c r="F144" s="37"/>
      <c r="G144" s="37"/>
      <c r="H144" s="37"/>
      <c r="I144" s="37"/>
      <c r="J144" s="35"/>
    </row>
    <row r="145" spans="2:10" s="36" customFormat="1" x14ac:dyDescent="0.2">
      <c r="B145" s="34"/>
      <c r="C145" s="34"/>
      <c r="D145" s="35"/>
      <c r="F145" s="37"/>
      <c r="G145" s="37"/>
      <c r="H145" s="37"/>
      <c r="I145" s="37"/>
      <c r="J145" s="35"/>
    </row>
    <row r="146" spans="2:10" s="36" customFormat="1" x14ac:dyDescent="0.2">
      <c r="B146" s="34"/>
      <c r="C146" s="34"/>
      <c r="D146" s="35"/>
      <c r="F146" s="37"/>
      <c r="G146" s="37"/>
      <c r="H146" s="37"/>
      <c r="I146" s="37"/>
      <c r="J146" s="35"/>
    </row>
    <row r="147" spans="2:10" s="36" customFormat="1" x14ac:dyDescent="0.2">
      <c r="B147" s="34"/>
      <c r="C147" s="34"/>
      <c r="D147" s="35"/>
      <c r="F147" s="37"/>
      <c r="G147" s="37"/>
      <c r="H147" s="37"/>
      <c r="I147" s="37"/>
      <c r="J147" s="35"/>
    </row>
    <row r="148" spans="2:10" s="36" customFormat="1" x14ac:dyDescent="0.2">
      <c r="B148" s="34"/>
      <c r="C148" s="34"/>
      <c r="D148" s="35"/>
      <c r="F148" s="37"/>
      <c r="G148" s="37"/>
      <c r="H148" s="37"/>
      <c r="I148" s="37"/>
      <c r="J148" s="35"/>
    </row>
    <row r="149" spans="2:10" s="36" customFormat="1" x14ac:dyDescent="0.2">
      <c r="B149" s="34"/>
      <c r="C149" s="34"/>
      <c r="D149" s="35"/>
      <c r="F149" s="37"/>
      <c r="G149" s="37"/>
      <c r="H149" s="37"/>
      <c r="I149" s="37"/>
      <c r="J149" s="35"/>
    </row>
    <row r="150" spans="2:10" s="36" customFormat="1" x14ac:dyDescent="0.2">
      <c r="B150" s="34"/>
      <c r="C150" s="34"/>
      <c r="D150" s="35"/>
      <c r="F150" s="37"/>
      <c r="G150" s="37"/>
      <c r="H150" s="37"/>
      <c r="I150" s="37"/>
      <c r="J150" s="35"/>
    </row>
    <row r="151" spans="2:10" s="36" customFormat="1" x14ac:dyDescent="0.2">
      <c r="B151" s="34"/>
      <c r="C151" s="34"/>
      <c r="D151" s="35"/>
      <c r="F151" s="37"/>
      <c r="G151" s="37"/>
      <c r="H151" s="37"/>
      <c r="I151" s="37"/>
      <c r="J151" s="35"/>
    </row>
    <row r="152" spans="2:10" s="36" customFormat="1" x14ac:dyDescent="0.2">
      <c r="B152" s="34"/>
      <c r="C152" s="34"/>
      <c r="D152" s="35"/>
      <c r="F152" s="37"/>
      <c r="G152" s="37"/>
      <c r="H152" s="37"/>
      <c r="I152" s="37"/>
      <c r="J152" s="35"/>
    </row>
    <row r="153" spans="2:10" s="36" customFormat="1" x14ac:dyDescent="0.2">
      <c r="B153" s="34"/>
      <c r="C153" s="34"/>
      <c r="D153" s="35"/>
      <c r="F153" s="37"/>
      <c r="G153" s="37"/>
      <c r="H153" s="37"/>
      <c r="I153" s="37"/>
      <c r="J153" s="35"/>
    </row>
    <row r="154" spans="2:10" s="36" customFormat="1" x14ac:dyDescent="0.2">
      <c r="B154" s="34"/>
      <c r="C154" s="34"/>
      <c r="D154" s="35"/>
      <c r="F154" s="37"/>
      <c r="G154" s="37"/>
      <c r="H154" s="37"/>
      <c r="I154" s="37"/>
      <c r="J154" s="35"/>
    </row>
    <row r="155" spans="2:10" s="36" customFormat="1" x14ac:dyDescent="0.2">
      <c r="B155" s="34"/>
      <c r="C155" s="34"/>
      <c r="D155" s="35"/>
      <c r="F155" s="37"/>
      <c r="G155" s="37"/>
      <c r="H155" s="37"/>
      <c r="I155" s="37"/>
      <c r="J155" s="35"/>
    </row>
    <row r="156" spans="2:10" s="36" customFormat="1" x14ac:dyDescent="0.2">
      <c r="B156" s="34"/>
      <c r="C156" s="34"/>
      <c r="D156" s="35"/>
      <c r="F156" s="37"/>
      <c r="G156" s="37"/>
      <c r="H156" s="37"/>
      <c r="I156" s="37"/>
      <c r="J156" s="35"/>
    </row>
    <row r="157" spans="2:10" s="36" customFormat="1" x14ac:dyDescent="0.2">
      <c r="B157" s="34"/>
      <c r="C157" s="34"/>
      <c r="D157" s="35"/>
      <c r="F157" s="37"/>
      <c r="G157" s="37"/>
      <c r="H157" s="37"/>
      <c r="I157" s="37"/>
      <c r="J157" s="35"/>
    </row>
    <row r="158" spans="2:10" s="36" customFormat="1" x14ac:dyDescent="0.2">
      <c r="B158" s="34"/>
      <c r="C158" s="34"/>
      <c r="D158" s="35"/>
      <c r="F158" s="37"/>
      <c r="G158" s="37"/>
      <c r="H158" s="37"/>
      <c r="I158" s="37"/>
      <c r="J158" s="35"/>
    </row>
    <row r="159" spans="2:10" s="36" customFormat="1" x14ac:dyDescent="0.2">
      <c r="B159" s="34"/>
      <c r="C159" s="34"/>
      <c r="D159" s="35"/>
      <c r="F159" s="37"/>
      <c r="G159" s="37"/>
      <c r="H159" s="37"/>
      <c r="I159" s="37"/>
      <c r="J159" s="35"/>
    </row>
    <row r="160" spans="2:10" s="36" customFormat="1" x14ac:dyDescent="0.2">
      <c r="B160" s="34"/>
      <c r="C160" s="34"/>
      <c r="D160" s="35"/>
      <c r="F160" s="37"/>
      <c r="G160" s="37"/>
      <c r="H160" s="37"/>
      <c r="I160" s="37"/>
      <c r="J160" s="35"/>
    </row>
    <row r="161" spans="2:10" s="36" customFormat="1" x14ac:dyDescent="0.2">
      <c r="B161" s="34"/>
      <c r="C161" s="34"/>
      <c r="D161" s="35"/>
      <c r="F161" s="37"/>
      <c r="G161" s="37"/>
      <c r="H161" s="37"/>
      <c r="I161" s="37"/>
      <c r="J161" s="35"/>
    </row>
    <row r="162" spans="2:10" s="36" customFormat="1" x14ac:dyDescent="0.2">
      <c r="B162" s="34"/>
      <c r="C162" s="34"/>
      <c r="D162" s="35"/>
      <c r="F162" s="37"/>
      <c r="G162" s="37"/>
      <c r="H162" s="37"/>
      <c r="I162" s="37"/>
      <c r="J162" s="35"/>
    </row>
    <row r="163" spans="2:10" s="36" customFormat="1" x14ac:dyDescent="0.2">
      <c r="B163" s="34"/>
      <c r="C163" s="34"/>
      <c r="D163" s="35"/>
      <c r="F163" s="37"/>
      <c r="G163" s="37"/>
      <c r="H163" s="37"/>
      <c r="I163" s="37"/>
      <c r="J163" s="35"/>
    </row>
    <row r="164" spans="2:10" s="36" customFormat="1" x14ac:dyDescent="0.2">
      <c r="B164" s="34"/>
      <c r="C164" s="34"/>
      <c r="D164" s="35"/>
      <c r="F164" s="37"/>
      <c r="G164" s="37"/>
      <c r="H164" s="37"/>
      <c r="I164" s="37"/>
      <c r="J164" s="35"/>
    </row>
    <row r="165" spans="2:10" s="36" customFormat="1" x14ac:dyDescent="0.2">
      <c r="B165" s="34"/>
      <c r="C165" s="34"/>
      <c r="D165" s="35"/>
      <c r="F165" s="37"/>
      <c r="G165" s="37"/>
      <c r="H165" s="37"/>
      <c r="I165" s="37"/>
      <c r="J165" s="35"/>
    </row>
    <row r="166" spans="2:10" s="36" customFormat="1" x14ac:dyDescent="0.2">
      <c r="B166" s="34"/>
      <c r="C166" s="34"/>
      <c r="D166" s="35"/>
      <c r="F166" s="37"/>
      <c r="G166" s="37"/>
      <c r="H166" s="37"/>
      <c r="I166" s="37"/>
      <c r="J166" s="35"/>
    </row>
    <row r="167" spans="2:10" s="36" customFormat="1" x14ac:dyDescent="0.2">
      <c r="B167" s="34"/>
      <c r="C167" s="34"/>
      <c r="D167" s="35"/>
      <c r="F167" s="37"/>
      <c r="G167" s="37"/>
      <c r="H167" s="37"/>
      <c r="I167" s="37"/>
      <c r="J167" s="35"/>
    </row>
    <row r="168" spans="2:10" s="36" customFormat="1" x14ac:dyDescent="0.2">
      <c r="B168" s="34"/>
      <c r="C168" s="34"/>
      <c r="D168" s="35"/>
      <c r="F168" s="37"/>
      <c r="G168" s="37"/>
      <c r="H168" s="37"/>
      <c r="I168" s="37"/>
      <c r="J168" s="35"/>
    </row>
    <row r="169" spans="2:10" s="36" customFormat="1" x14ac:dyDescent="0.2">
      <c r="B169" s="34"/>
      <c r="C169" s="34"/>
      <c r="D169" s="35"/>
      <c r="F169" s="37"/>
      <c r="G169" s="37"/>
      <c r="H169" s="37"/>
      <c r="I169" s="37"/>
      <c r="J169" s="35"/>
    </row>
    <row r="170" spans="2:10" s="36" customFormat="1" x14ac:dyDescent="0.2">
      <c r="B170" s="34"/>
      <c r="C170" s="34"/>
      <c r="D170" s="35"/>
      <c r="F170" s="37"/>
      <c r="G170" s="37"/>
      <c r="H170" s="37"/>
      <c r="I170" s="37"/>
      <c r="J170" s="35"/>
    </row>
    <row r="171" spans="2:10" s="36" customFormat="1" x14ac:dyDescent="0.2">
      <c r="B171" s="34"/>
      <c r="C171" s="34"/>
      <c r="D171" s="35"/>
      <c r="F171" s="37"/>
      <c r="G171" s="37"/>
      <c r="H171" s="37"/>
      <c r="I171" s="37"/>
      <c r="J171" s="35"/>
    </row>
    <row r="172" spans="2:10" s="36" customFormat="1" x14ac:dyDescent="0.2">
      <c r="B172" s="34"/>
      <c r="C172" s="34"/>
      <c r="D172" s="35"/>
      <c r="F172" s="37"/>
      <c r="G172" s="37"/>
      <c r="H172" s="37"/>
      <c r="I172" s="37"/>
      <c r="J172" s="35"/>
    </row>
    <row r="173" spans="2:10" s="36" customFormat="1" x14ac:dyDescent="0.2">
      <c r="B173" s="34"/>
      <c r="C173" s="34"/>
      <c r="D173" s="35"/>
      <c r="F173" s="37"/>
      <c r="G173" s="37"/>
      <c r="H173" s="37"/>
      <c r="I173" s="37"/>
      <c r="J173" s="35"/>
    </row>
    <row r="174" spans="2:10" s="36" customFormat="1" x14ac:dyDescent="0.2">
      <c r="B174" s="34"/>
      <c r="C174" s="34"/>
      <c r="D174" s="35"/>
      <c r="F174" s="37"/>
      <c r="G174" s="37"/>
      <c r="H174" s="37"/>
      <c r="I174" s="37"/>
      <c r="J174" s="35"/>
    </row>
    <row r="175" spans="2:10" s="36" customFormat="1" x14ac:dyDescent="0.2">
      <c r="B175" s="34"/>
      <c r="C175" s="34"/>
      <c r="D175" s="35"/>
      <c r="F175" s="37"/>
      <c r="G175" s="37"/>
      <c r="H175" s="37"/>
      <c r="I175" s="37"/>
      <c r="J175" s="35"/>
    </row>
    <row r="176" spans="2:10" s="36" customFormat="1" x14ac:dyDescent="0.2">
      <c r="B176" s="34"/>
      <c r="C176" s="34"/>
      <c r="D176" s="35"/>
      <c r="F176" s="37"/>
      <c r="G176" s="37"/>
      <c r="H176" s="37"/>
      <c r="I176" s="37"/>
      <c r="J176" s="35"/>
    </row>
    <row r="177" spans="2:10" s="36" customFormat="1" x14ac:dyDescent="0.2">
      <c r="B177" s="34"/>
      <c r="C177" s="34"/>
      <c r="D177" s="35"/>
      <c r="F177" s="37"/>
      <c r="G177" s="37"/>
      <c r="H177" s="37"/>
      <c r="I177" s="37"/>
      <c r="J177" s="35"/>
    </row>
    <row r="178" spans="2:10" s="36" customFormat="1" x14ac:dyDescent="0.2">
      <c r="B178" s="34"/>
      <c r="C178" s="34"/>
      <c r="D178" s="35"/>
      <c r="F178" s="37"/>
      <c r="G178" s="37"/>
      <c r="H178" s="37"/>
      <c r="I178" s="37"/>
      <c r="J178" s="35"/>
    </row>
    <row r="179" spans="2:10" s="36" customFormat="1" x14ac:dyDescent="0.2">
      <c r="B179" s="34"/>
      <c r="C179" s="34"/>
      <c r="D179" s="35"/>
      <c r="F179" s="37"/>
      <c r="G179" s="37"/>
      <c r="H179" s="37"/>
      <c r="I179" s="37"/>
      <c r="J179" s="35"/>
    </row>
    <row r="180" spans="2:10" s="36" customFormat="1" x14ac:dyDescent="0.2">
      <c r="B180" s="34"/>
      <c r="C180" s="34"/>
      <c r="D180" s="35"/>
      <c r="F180" s="37"/>
      <c r="G180" s="37"/>
      <c r="H180" s="37"/>
      <c r="I180" s="37"/>
      <c r="J180" s="35"/>
    </row>
    <row r="181" spans="2:10" s="36" customFormat="1" x14ac:dyDescent="0.2">
      <c r="B181" s="34"/>
      <c r="C181" s="34"/>
      <c r="D181" s="35"/>
      <c r="F181" s="37"/>
      <c r="G181" s="37"/>
      <c r="H181" s="37"/>
      <c r="I181" s="37"/>
      <c r="J181" s="35"/>
    </row>
    <row r="182" spans="2:10" s="36" customFormat="1" x14ac:dyDescent="0.2">
      <c r="B182" s="34"/>
      <c r="C182" s="34"/>
      <c r="D182" s="35"/>
      <c r="F182" s="37"/>
      <c r="G182" s="37"/>
      <c r="H182" s="37"/>
      <c r="I182" s="37"/>
      <c r="J182" s="35"/>
    </row>
    <row r="183" spans="2:10" s="36" customFormat="1" x14ac:dyDescent="0.2">
      <c r="B183" s="34"/>
      <c r="C183" s="34"/>
      <c r="D183" s="35"/>
      <c r="F183" s="37"/>
      <c r="G183" s="37"/>
      <c r="H183" s="37"/>
      <c r="I183" s="37"/>
      <c r="J183" s="35"/>
    </row>
    <row r="184" spans="2:10" s="36" customFormat="1" x14ac:dyDescent="0.2">
      <c r="B184" s="34"/>
      <c r="C184" s="34"/>
      <c r="D184" s="35"/>
      <c r="F184" s="37"/>
      <c r="G184" s="37"/>
      <c r="H184" s="37"/>
      <c r="I184" s="37"/>
      <c r="J184" s="35"/>
    </row>
    <row r="185" spans="2:10" s="36" customFormat="1" x14ac:dyDescent="0.2">
      <c r="B185" s="34"/>
      <c r="C185" s="34"/>
      <c r="D185" s="35"/>
      <c r="F185" s="37"/>
      <c r="G185" s="37"/>
      <c r="H185" s="37"/>
      <c r="I185" s="37"/>
      <c r="J185" s="35"/>
    </row>
    <row r="186" spans="2:10" s="36" customFormat="1" x14ac:dyDescent="0.2">
      <c r="B186" s="34"/>
      <c r="C186" s="34"/>
      <c r="D186" s="35"/>
      <c r="F186" s="37"/>
      <c r="G186" s="37"/>
      <c r="H186" s="37"/>
      <c r="I186" s="37"/>
      <c r="J186" s="35"/>
    </row>
    <row r="187" spans="2:10" s="36" customFormat="1" x14ac:dyDescent="0.2">
      <c r="B187" s="34"/>
      <c r="C187" s="34"/>
      <c r="D187" s="35"/>
      <c r="F187" s="37"/>
      <c r="G187" s="37"/>
      <c r="H187" s="37"/>
      <c r="I187" s="37"/>
      <c r="J187" s="35"/>
    </row>
    <row r="188" spans="2:10" s="36" customFormat="1" x14ac:dyDescent="0.2">
      <c r="B188" s="34"/>
      <c r="C188" s="34"/>
      <c r="D188" s="35"/>
      <c r="F188" s="37"/>
      <c r="G188" s="37"/>
      <c r="H188" s="37"/>
      <c r="I188" s="37"/>
      <c r="J188" s="35"/>
    </row>
    <row r="189" spans="2:10" s="36" customFormat="1" x14ac:dyDescent="0.2">
      <c r="B189" s="34"/>
      <c r="C189" s="34"/>
      <c r="D189" s="35"/>
      <c r="F189" s="37"/>
      <c r="G189" s="37"/>
      <c r="H189" s="37"/>
      <c r="I189" s="37"/>
      <c r="J189" s="35"/>
    </row>
    <row r="190" spans="2:10" s="36" customFormat="1" x14ac:dyDescent="0.2">
      <c r="B190" s="34"/>
      <c r="C190" s="34"/>
      <c r="D190" s="35"/>
      <c r="F190" s="37"/>
      <c r="G190" s="37"/>
      <c r="H190" s="37"/>
      <c r="I190" s="37"/>
      <c r="J190" s="35"/>
    </row>
    <row r="191" spans="2:10" s="36" customFormat="1" x14ac:dyDescent="0.2">
      <c r="B191" s="34"/>
      <c r="C191" s="34"/>
      <c r="D191" s="35"/>
      <c r="F191" s="37"/>
      <c r="G191" s="37"/>
      <c r="H191" s="37"/>
      <c r="I191" s="37"/>
      <c r="J191" s="35"/>
    </row>
    <row r="192" spans="2:10" s="36" customFormat="1" x14ac:dyDescent="0.2">
      <c r="B192" s="34"/>
      <c r="C192" s="34"/>
      <c r="D192" s="35"/>
      <c r="F192" s="37"/>
      <c r="G192" s="37"/>
      <c r="H192" s="37"/>
      <c r="I192" s="37"/>
      <c r="J192" s="35"/>
    </row>
    <row r="193" spans="2:10" s="36" customFormat="1" x14ac:dyDescent="0.2">
      <c r="B193" s="34"/>
      <c r="C193" s="34"/>
      <c r="D193" s="35"/>
      <c r="F193" s="37"/>
      <c r="G193" s="37"/>
      <c r="H193" s="37"/>
      <c r="I193" s="37"/>
      <c r="J193" s="35"/>
    </row>
    <row r="194" spans="2:10" s="36" customFormat="1" x14ac:dyDescent="0.2">
      <c r="B194" s="34"/>
      <c r="C194" s="34"/>
      <c r="D194" s="35"/>
      <c r="F194" s="37"/>
      <c r="G194" s="37"/>
      <c r="H194" s="37"/>
      <c r="I194" s="37"/>
      <c r="J194" s="35"/>
    </row>
    <row r="195" spans="2:10" s="36" customFormat="1" x14ac:dyDescent="0.2">
      <c r="B195" s="34"/>
      <c r="C195" s="34"/>
      <c r="D195" s="35"/>
      <c r="F195" s="37"/>
      <c r="G195" s="37"/>
      <c r="H195" s="37"/>
      <c r="I195" s="37"/>
      <c r="J195" s="35"/>
    </row>
    <row r="196" spans="2:10" s="36" customFormat="1" x14ac:dyDescent="0.2">
      <c r="B196" s="34"/>
      <c r="C196" s="34"/>
      <c r="D196" s="35"/>
      <c r="F196" s="37"/>
      <c r="G196" s="37"/>
      <c r="H196" s="37"/>
      <c r="I196" s="37"/>
      <c r="J196" s="35"/>
    </row>
    <row r="197" spans="2:10" s="36" customFormat="1" x14ac:dyDescent="0.2">
      <c r="B197" s="34"/>
      <c r="C197" s="34"/>
      <c r="D197" s="35"/>
      <c r="F197" s="37"/>
      <c r="G197" s="37"/>
      <c r="H197" s="37"/>
      <c r="I197" s="37"/>
      <c r="J197" s="35"/>
    </row>
    <row r="198" spans="2:10" s="36" customFormat="1" x14ac:dyDescent="0.2">
      <c r="B198" s="34"/>
      <c r="C198" s="34"/>
      <c r="D198" s="35"/>
      <c r="F198" s="37"/>
      <c r="G198" s="37"/>
      <c r="H198" s="37"/>
      <c r="I198" s="37"/>
      <c r="J198" s="35"/>
    </row>
    <row r="199" spans="2:10" s="36" customFormat="1" x14ac:dyDescent="0.2">
      <c r="B199" s="34"/>
      <c r="C199" s="34"/>
      <c r="D199" s="35"/>
      <c r="F199" s="37"/>
      <c r="G199" s="37"/>
      <c r="H199" s="37"/>
      <c r="I199" s="37"/>
      <c r="J199" s="35"/>
    </row>
    <row r="200" spans="2:10" s="36" customFormat="1" x14ac:dyDescent="0.2">
      <c r="B200" s="34"/>
      <c r="C200" s="34"/>
      <c r="D200" s="35"/>
      <c r="F200" s="37"/>
      <c r="G200" s="37"/>
      <c r="H200" s="37"/>
      <c r="I200" s="37"/>
      <c r="J200" s="35"/>
    </row>
    <row r="201" spans="2:10" s="36" customFormat="1" x14ac:dyDescent="0.2">
      <c r="B201" s="34"/>
      <c r="C201" s="34"/>
      <c r="D201" s="35"/>
      <c r="F201" s="37"/>
      <c r="G201" s="37"/>
      <c r="H201" s="37"/>
      <c r="I201" s="37"/>
      <c r="J201" s="35"/>
    </row>
    <row r="202" spans="2:10" s="36" customFormat="1" x14ac:dyDescent="0.2">
      <c r="B202" s="34"/>
      <c r="C202" s="34"/>
      <c r="D202" s="35"/>
      <c r="F202" s="37"/>
      <c r="G202" s="37"/>
      <c r="H202" s="37"/>
      <c r="I202" s="37"/>
      <c r="J202" s="35"/>
    </row>
    <row r="203" spans="2:10" s="36" customFormat="1" x14ac:dyDescent="0.2">
      <c r="B203" s="34"/>
      <c r="C203" s="34"/>
      <c r="D203" s="35"/>
      <c r="F203" s="37"/>
      <c r="G203" s="37"/>
      <c r="H203" s="37"/>
      <c r="I203" s="37"/>
      <c r="J203" s="35"/>
    </row>
    <row r="204" spans="2:10" s="36" customFormat="1" x14ac:dyDescent="0.2">
      <c r="B204" s="34"/>
      <c r="C204" s="34"/>
      <c r="D204" s="35"/>
      <c r="F204" s="37"/>
      <c r="G204" s="37"/>
      <c r="H204" s="37"/>
      <c r="I204" s="37"/>
      <c r="J204" s="35"/>
    </row>
    <row r="205" spans="2:10" s="36" customFormat="1" x14ac:dyDescent="0.2">
      <c r="B205" s="34"/>
      <c r="C205" s="34"/>
      <c r="D205" s="35"/>
      <c r="F205" s="37"/>
      <c r="G205" s="37"/>
      <c r="H205" s="37"/>
      <c r="I205" s="37"/>
      <c r="J205" s="35"/>
    </row>
    <row r="206" spans="2:10" s="36" customFormat="1" x14ac:dyDescent="0.2">
      <c r="B206" s="34"/>
      <c r="C206" s="34"/>
      <c r="D206" s="35"/>
      <c r="F206" s="37"/>
      <c r="G206" s="37"/>
      <c r="H206" s="37"/>
      <c r="I206" s="37"/>
      <c r="J206" s="35"/>
    </row>
    <row r="207" spans="2:10" s="36" customFormat="1" x14ac:dyDescent="0.2">
      <c r="B207" s="34"/>
      <c r="C207" s="34"/>
      <c r="D207" s="35"/>
      <c r="F207" s="37"/>
      <c r="G207" s="37"/>
      <c r="H207" s="37"/>
      <c r="I207" s="37"/>
      <c r="J207" s="35"/>
    </row>
    <row r="208" spans="2:10" s="36" customFormat="1" x14ac:dyDescent="0.2">
      <c r="B208" s="34"/>
      <c r="C208" s="34"/>
      <c r="D208" s="35"/>
      <c r="F208" s="37"/>
      <c r="G208" s="37"/>
      <c r="H208" s="37"/>
      <c r="I208" s="37"/>
      <c r="J208" s="35"/>
    </row>
    <row r="209" spans="2:10" s="36" customFormat="1" x14ac:dyDescent="0.2">
      <c r="B209" s="34"/>
      <c r="C209" s="34"/>
      <c r="D209" s="35"/>
      <c r="F209" s="37"/>
      <c r="G209" s="37"/>
      <c r="H209" s="37"/>
      <c r="I209" s="37"/>
      <c r="J209" s="35"/>
    </row>
    <row r="210" spans="2:10" s="36" customFormat="1" x14ac:dyDescent="0.2">
      <c r="B210" s="34"/>
      <c r="C210" s="34"/>
      <c r="D210" s="35"/>
      <c r="F210" s="37"/>
      <c r="G210" s="37"/>
      <c r="H210" s="37"/>
      <c r="I210" s="37"/>
      <c r="J210" s="35"/>
    </row>
    <row r="211" spans="2:10" s="36" customFormat="1" x14ac:dyDescent="0.2">
      <c r="B211" s="34"/>
      <c r="C211" s="34"/>
      <c r="D211" s="35"/>
      <c r="F211" s="37"/>
      <c r="G211" s="37"/>
      <c r="H211" s="37"/>
      <c r="I211" s="37"/>
      <c r="J211" s="35"/>
    </row>
    <row r="212" spans="2:10" s="36" customFormat="1" x14ac:dyDescent="0.2">
      <c r="B212" s="34"/>
      <c r="C212" s="34"/>
      <c r="D212" s="35"/>
      <c r="F212" s="37"/>
      <c r="G212" s="37"/>
      <c r="H212" s="37"/>
      <c r="I212" s="37"/>
      <c r="J212" s="35"/>
    </row>
    <row r="213" spans="2:10" s="36" customFormat="1" x14ac:dyDescent="0.2">
      <c r="B213" s="34"/>
      <c r="C213" s="34"/>
      <c r="D213" s="35"/>
      <c r="F213" s="37"/>
      <c r="G213" s="37"/>
      <c r="H213" s="37"/>
      <c r="I213" s="37"/>
      <c r="J213" s="35"/>
    </row>
    <row r="214" spans="2:10" s="36" customFormat="1" x14ac:dyDescent="0.2">
      <c r="B214" s="34"/>
      <c r="C214" s="34"/>
      <c r="D214" s="35"/>
      <c r="F214" s="37"/>
      <c r="G214" s="37"/>
      <c r="H214" s="37"/>
      <c r="I214" s="37"/>
      <c r="J214" s="35"/>
    </row>
    <row r="215" spans="2:10" s="36" customFormat="1" x14ac:dyDescent="0.2">
      <c r="B215" s="34"/>
      <c r="C215" s="34"/>
      <c r="D215" s="35"/>
      <c r="F215" s="37"/>
      <c r="G215" s="37"/>
      <c r="H215" s="37"/>
      <c r="I215" s="37"/>
      <c r="J215" s="35"/>
    </row>
    <row r="216" spans="2:10" s="36" customFormat="1" x14ac:dyDescent="0.2">
      <c r="B216" s="34"/>
      <c r="C216" s="34"/>
      <c r="D216" s="35"/>
      <c r="F216" s="37"/>
      <c r="G216" s="37"/>
      <c r="H216" s="37"/>
      <c r="I216" s="37"/>
      <c r="J216" s="35"/>
    </row>
    <row r="217" spans="2:10" s="36" customFormat="1" x14ac:dyDescent="0.2">
      <c r="B217" s="34"/>
      <c r="C217" s="34"/>
      <c r="D217" s="35"/>
      <c r="F217" s="37"/>
      <c r="G217" s="37"/>
      <c r="H217" s="37"/>
      <c r="I217" s="37"/>
      <c r="J217" s="35"/>
    </row>
    <row r="218" spans="2:10" s="36" customFormat="1" x14ac:dyDescent="0.2">
      <c r="B218" s="34"/>
      <c r="C218" s="34"/>
      <c r="D218" s="35"/>
      <c r="F218" s="37"/>
      <c r="G218" s="37"/>
      <c r="H218" s="37"/>
      <c r="I218" s="37"/>
      <c r="J218" s="35"/>
    </row>
    <row r="219" spans="2:10" s="36" customFormat="1" x14ac:dyDescent="0.2">
      <c r="B219" s="34"/>
      <c r="C219" s="34"/>
      <c r="D219" s="35"/>
      <c r="F219" s="37"/>
      <c r="G219" s="37"/>
      <c r="H219" s="37"/>
      <c r="I219" s="37"/>
      <c r="J219" s="35"/>
    </row>
    <row r="220" spans="2:10" s="36" customFormat="1" x14ac:dyDescent="0.2">
      <c r="B220" s="34"/>
      <c r="C220" s="34"/>
      <c r="D220" s="35"/>
      <c r="F220" s="37"/>
      <c r="G220" s="37"/>
      <c r="H220" s="37"/>
      <c r="I220" s="37"/>
      <c r="J220" s="35"/>
    </row>
    <row r="221" spans="2:10" s="36" customFormat="1" x14ac:dyDescent="0.2">
      <c r="B221" s="34"/>
      <c r="C221" s="34"/>
      <c r="D221" s="35"/>
      <c r="F221" s="37"/>
      <c r="G221" s="37"/>
      <c r="H221" s="37"/>
      <c r="I221" s="37"/>
      <c r="J221" s="35"/>
    </row>
    <row r="222" spans="2:10" s="36" customFormat="1" x14ac:dyDescent="0.2">
      <c r="B222" s="34"/>
      <c r="C222" s="34"/>
      <c r="D222" s="35"/>
      <c r="F222" s="37"/>
      <c r="G222" s="37"/>
      <c r="H222" s="37"/>
      <c r="I222" s="37"/>
      <c r="J222" s="35"/>
    </row>
  </sheetData>
  <mergeCells count="20">
    <mergeCell ref="A6:A12"/>
    <mergeCell ref="A13:A17"/>
    <mergeCell ref="D21:D24"/>
    <mergeCell ref="E21:E24"/>
    <mergeCell ref="B21:B24"/>
    <mergeCell ref="A21:A24"/>
    <mergeCell ref="F38:F40"/>
    <mergeCell ref="A38:A40"/>
    <mergeCell ref="A26:A27"/>
    <mergeCell ref="B26:B27"/>
    <mergeCell ref="J21:J24"/>
    <mergeCell ref="I38:I40"/>
    <mergeCell ref="J38:J40"/>
    <mergeCell ref="E26:E27"/>
    <mergeCell ref="J26:J27"/>
    <mergeCell ref="A28:A29"/>
    <mergeCell ref="B28:B29"/>
    <mergeCell ref="E28:E29"/>
    <mergeCell ref="J28:J29"/>
    <mergeCell ref="E38:E40"/>
  </mergeCells>
  <pageMargins left="0.70866141732283472" right="0.70866141732283472" top="0.74803149606299213" bottom="0.74803149606299213" header="0.31496062992125984" footer="0.31496062992125984"/>
  <pageSetup paperSize="8" scale="71" orientation="landscape" r:id="rId1"/>
  <rowBreaks count="1" manualBreakCount="1">
    <brk id="20"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R193"/>
  <sheetViews>
    <sheetView rightToLeft="1" zoomScaleNormal="100" workbookViewId="0">
      <pane ySplit="5" topLeftCell="A18" activePane="bottomLeft" state="frozen"/>
      <selection pane="bottomLeft" activeCell="D24" sqref="D24"/>
    </sheetView>
  </sheetViews>
  <sheetFormatPr defaultColWidth="13.25" defaultRowHeight="14.25" x14ac:dyDescent="0.2"/>
  <cols>
    <col min="1" max="1" width="7.375" style="28" customWidth="1"/>
    <col min="2" max="2" width="27.875" style="28" customWidth="1"/>
    <col min="3" max="3" width="10.875" style="86" bestFit="1" customWidth="1"/>
    <col min="4" max="4" width="48.125" style="8" customWidth="1"/>
    <col min="5" max="5" width="13.25" style="6"/>
    <col min="6" max="6" width="13.25" style="9"/>
    <col min="7" max="7" width="0" style="9" hidden="1" customWidth="1"/>
    <col min="8" max="8" width="13.25" style="9" hidden="1" customWidth="1"/>
    <col min="9" max="9" width="13.25" style="9"/>
    <col min="10" max="10" width="33.375" style="8" customWidth="1"/>
    <col min="11" max="11" width="112.125" style="6" hidden="1" customWidth="1"/>
    <col min="12" max="16384" width="13.25" style="6"/>
  </cols>
  <sheetData>
    <row r="2" spans="1:25" ht="20.25" x14ac:dyDescent="0.3">
      <c r="A2" s="25"/>
      <c r="B2" s="25" t="s">
        <v>126</v>
      </c>
      <c r="C2" s="78"/>
    </row>
    <row r="3" spans="1:25" ht="20.25" x14ac:dyDescent="0.3">
      <c r="A3" s="25"/>
      <c r="B3" s="25"/>
      <c r="C3" s="78"/>
    </row>
    <row r="4" spans="1:25" hidden="1" x14ac:dyDescent="0.2">
      <c r="I4" s="95">
        <v>1.17</v>
      </c>
    </row>
    <row r="5" spans="1:25" s="16" customFormat="1" ht="60" x14ac:dyDescent="0.25">
      <c r="A5" s="26" t="s">
        <v>6</v>
      </c>
      <c r="B5" s="26" t="s">
        <v>0</v>
      </c>
      <c r="C5" s="77" t="s">
        <v>334</v>
      </c>
      <c r="D5" s="15" t="s">
        <v>53</v>
      </c>
      <c r="E5" s="17" t="s">
        <v>335</v>
      </c>
      <c r="F5" s="18" t="s">
        <v>336</v>
      </c>
      <c r="G5" s="18" t="s">
        <v>394</v>
      </c>
      <c r="H5" s="18" t="s">
        <v>358</v>
      </c>
      <c r="I5" s="18" t="s">
        <v>457</v>
      </c>
      <c r="J5" s="15" t="s">
        <v>52</v>
      </c>
    </row>
    <row r="6" spans="1:25" s="8" customFormat="1" ht="47.25" x14ac:dyDescent="0.25">
      <c r="A6" s="149" t="s">
        <v>205</v>
      </c>
      <c r="B6" s="115" t="s">
        <v>206</v>
      </c>
      <c r="C6" s="79">
        <v>7638737</v>
      </c>
      <c r="D6" s="46" t="s">
        <v>207</v>
      </c>
      <c r="E6" s="50">
        <v>42932</v>
      </c>
      <c r="F6" s="20">
        <v>33345</v>
      </c>
      <c r="G6" s="20" t="s">
        <v>395</v>
      </c>
      <c r="H6" s="20">
        <v>0</v>
      </c>
      <c r="I6" s="20">
        <f>H6*$I$4</f>
        <v>0</v>
      </c>
      <c r="J6" s="4" t="s">
        <v>396</v>
      </c>
      <c r="K6" s="47" t="s">
        <v>208</v>
      </c>
    </row>
    <row r="7" spans="1:25" s="8" customFormat="1" ht="31.5" x14ac:dyDescent="0.2">
      <c r="A7" s="149"/>
      <c r="B7" s="115" t="s">
        <v>210</v>
      </c>
      <c r="C7" s="79">
        <v>512937210</v>
      </c>
      <c r="D7" s="58" t="s">
        <v>211</v>
      </c>
      <c r="E7" s="50">
        <v>42932</v>
      </c>
      <c r="F7" s="20">
        <v>81900</v>
      </c>
      <c r="G7" s="20" t="s">
        <v>397</v>
      </c>
      <c r="H7" s="20">
        <v>39375</v>
      </c>
      <c r="I7" s="20">
        <f t="shared" ref="I7:I24" si="0">H7*$I$4</f>
        <v>46068.75</v>
      </c>
      <c r="J7" s="4" t="s">
        <v>399</v>
      </c>
      <c r="K7" s="47" t="s">
        <v>209</v>
      </c>
    </row>
    <row r="8" spans="1:25" s="8" customFormat="1" ht="31.5" x14ac:dyDescent="0.25">
      <c r="A8" s="149"/>
      <c r="B8" s="115" t="s">
        <v>213</v>
      </c>
      <c r="C8" s="79">
        <v>514662931</v>
      </c>
      <c r="D8" s="46" t="s">
        <v>214</v>
      </c>
      <c r="E8" s="50"/>
      <c r="F8" s="20"/>
      <c r="G8" s="20" t="s">
        <v>398</v>
      </c>
      <c r="H8" s="20">
        <v>3240</v>
      </c>
      <c r="I8" s="20">
        <f t="shared" si="0"/>
        <v>3790.7999999999997</v>
      </c>
      <c r="J8" s="4" t="s">
        <v>396</v>
      </c>
      <c r="K8" s="47" t="s">
        <v>212</v>
      </c>
    </row>
    <row r="9" spans="1:25" s="8" customFormat="1" ht="47.25" x14ac:dyDescent="0.2">
      <c r="A9" s="149"/>
      <c r="B9" s="115" t="s">
        <v>215</v>
      </c>
      <c r="C9" s="79">
        <v>514058361</v>
      </c>
      <c r="D9" s="11" t="s">
        <v>217</v>
      </c>
      <c r="E9" s="50">
        <v>42932</v>
      </c>
      <c r="F9" s="20">
        <v>14040</v>
      </c>
      <c r="G9" s="20" t="s">
        <v>401</v>
      </c>
      <c r="H9" s="20">
        <v>0</v>
      </c>
      <c r="I9" s="20">
        <f t="shared" si="0"/>
        <v>0</v>
      </c>
      <c r="J9" s="4" t="s">
        <v>400</v>
      </c>
      <c r="K9" s="47" t="s">
        <v>216</v>
      </c>
    </row>
    <row r="10" spans="1:25" s="8" customFormat="1" ht="48" thickBot="1" x14ac:dyDescent="0.25">
      <c r="A10" s="149"/>
      <c r="B10" s="116" t="s">
        <v>218</v>
      </c>
      <c r="C10" s="104">
        <v>580017499</v>
      </c>
      <c r="D10" s="42" t="s">
        <v>220</v>
      </c>
      <c r="E10" s="105">
        <v>42932</v>
      </c>
      <c r="F10" s="106">
        <v>82500</v>
      </c>
      <c r="G10" s="106" t="s">
        <v>348</v>
      </c>
      <c r="H10" s="106">
        <v>3600</v>
      </c>
      <c r="I10" s="20">
        <f>H10</f>
        <v>3600</v>
      </c>
      <c r="J10" s="43" t="s">
        <v>402</v>
      </c>
      <c r="K10" s="65" t="s">
        <v>219</v>
      </c>
      <c r="L10" s="51"/>
    </row>
    <row r="11" spans="1:25" s="8" customFormat="1" ht="31.5" x14ac:dyDescent="0.2">
      <c r="A11" s="149"/>
      <c r="B11" s="150" t="s">
        <v>221</v>
      </c>
      <c r="C11" s="143">
        <v>512133729</v>
      </c>
      <c r="D11" s="45" t="s">
        <v>226</v>
      </c>
      <c r="E11" s="146">
        <v>42932</v>
      </c>
      <c r="F11" s="52">
        <v>12379</v>
      </c>
      <c r="G11" s="137" t="s">
        <v>404</v>
      </c>
      <c r="H11" s="75"/>
      <c r="I11" s="20"/>
      <c r="J11" s="140" t="s">
        <v>403</v>
      </c>
      <c r="K11" s="47" t="s">
        <v>222</v>
      </c>
    </row>
    <row r="12" spans="1:25" s="8" customFormat="1" ht="31.5" x14ac:dyDescent="0.2">
      <c r="A12" s="149"/>
      <c r="B12" s="151"/>
      <c r="C12" s="144"/>
      <c r="D12" s="11" t="s">
        <v>228</v>
      </c>
      <c r="E12" s="147"/>
      <c r="F12" s="20">
        <v>44226</v>
      </c>
      <c r="G12" s="138"/>
      <c r="H12" s="76"/>
      <c r="I12" s="20"/>
      <c r="J12" s="141"/>
      <c r="K12" s="47" t="s">
        <v>227</v>
      </c>
    </row>
    <row r="13" spans="1:25" s="8" customFormat="1" ht="31.5" x14ac:dyDescent="0.25">
      <c r="A13" s="149"/>
      <c r="B13" s="151"/>
      <c r="C13" s="144"/>
      <c r="D13" s="11" t="s">
        <v>229</v>
      </c>
      <c r="E13" s="147"/>
      <c r="F13" s="20">
        <v>20732</v>
      </c>
      <c r="G13" s="138"/>
      <c r="H13" s="76"/>
      <c r="I13" s="20"/>
      <c r="J13" s="141"/>
      <c r="K13" s="49" t="s">
        <v>223</v>
      </c>
    </row>
    <row r="14" spans="1:25" s="8" customFormat="1" ht="31.5" x14ac:dyDescent="0.2">
      <c r="A14" s="149"/>
      <c r="B14" s="151"/>
      <c r="C14" s="144"/>
      <c r="D14" s="11" t="s">
        <v>230</v>
      </c>
      <c r="E14" s="147"/>
      <c r="F14" s="20">
        <v>410</v>
      </c>
      <c r="G14" s="138"/>
      <c r="H14" s="76"/>
      <c r="I14" s="20"/>
      <c r="J14" s="141"/>
      <c r="K14" s="47" t="s">
        <v>224</v>
      </c>
      <c r="Y14" s="51"/>
    </row>
    <row r="15" spans="1:25" s="8" customFormat="1" ht="24.75" customHeight="1" thickBot="1" x14ac:dyDescent="0.3">
      <c r="A15" s="149"/>
      <c r="B15" s="152"/>
      <c r="C15" s="145"/>
      <c r="D15" s="87" t="s">
        <v>231</v>
      </c>
      <c r="E15" s="148"/>
      <c r="F15" s="88">
        <f>SUM(F11:F14)</f>
        <v>77747</v>
      </c>
      <c r="G15" s="139"/>
      <c r="H15" s="89">
        <v>13175</v>
      </c>
      <c r="I15" s="88">
        <f t="shared" si="0"/>
        <v>15414.749999999998</v>
      </c>
      <c r="J15" s="142"/>
      <c r="K15" s="49" t="s">
        <v>225</v>
      </c>
      <c r="Y15" s="51"/>
    </row>
    <row r="16" spans="1:25" s="8" customFormat="1" ht="31.5" x14ac:dyDescent="0.25">
      <c r="A16" s="149"/>
      <c r="B16" s="117" t="s">
        <v>232</v>
      </c>
      <c r="C16" s="80">
        <v>513027102</v>
      </c>
      <c r="D16" s="44" t="s">
        <v>233</v>
      </c>
      <c r="E16" s="53">
        <v>42932</v>
      </c>
      <c r="F16" s="54">
        <v>50925</v>
      </c>
      <c r="G16" s="54" t="s">
        <v>405</v>
      </c>
      <c r="H16" s="54">
        <v>6323</v>
      </c>
      <c r="I16" s="20">
        <f t="shared" si="0"/>
        <v>7397.91</v>
      </c>
      <c r="J16" s="4" t="s">
        <v>399</v>
      </c>
      <c r="K16" s="47" t="s">
        <v>234</v>
      </c>
      <c r="Y16" s="51"/>
    </row>
    <row r="17" spans="1:44" s="8" customFormat="1" ht="47.25" x14ac:dyDescent="0.25">
      <c r="A17" s="149"/>
      <c r="B17" s="118" t="s">
        <v>235</v>
      </c>
      <c r="C17" s="81">
        <v>540170743</v>
      </c>
      <c r="D17" s="49" t="s">
        <v>236</v>
      </c>
      <c r="E17" s="55">
        <v>42932</v>
      </c>
      <c r="F17" s="20">
        <v>57330</v>
      </c>
      <c r="G17" s="20" t="s">
        <v>406</v>
      </c>
      <c r="H17" s="20">
        <v>0</v>
      </c>
      <c r="I17" s="20">
        <f t="shared" si="0"/>
        <v>0</v>
      </c>
      <c r="J17" s="4" t="s">
        <v>345</v>
      </c>
      <c r="K17" s="47" t="s">
        <v>237</v>
      </c>
      <c r="Y17" s="51"/>
    </row>
    <row r="18" spans="1:44" s="8" customFormat="1" ht="47.25" x14ac:dyDescent="0.2">
      <c r="A18" s="149"/>
      <c r="B18" s="119" t="s">
        <v>238</v>
      </c>
      <c r="C18" s="82">
        <v>511540460</v>
      </c>
      <c r="D18" s="3" t="s">
        <v>239</v>
      </c>
      <c r="E18" s="55">
        <v>42932</v>
      </c>
      <c r="F18" s="20">
        <v>1382673</v>
      </c>
      <c r="G18" s="20" t="s">
        <v>407</v>
      </c>
      <c r="H18" s="20">
        <v>0</v>
      </c>
      <c r="I18" s="20">
        <f t="shared" si="0"/>
        <v>0</v>
      </c>
      <c r="J18" s="4" t="s">
        <v>355</v>
      </c>
      <c r="K18" s="47" t="s">
        <v>240</v>
      </c>
      <c r="Y18" s="51"/>
    </row>
    <row r="19" spans="1:44" s="8" customFormat="1" ht="31.5" x14ac:dyDescent="0.25">
      <c r="A19" s="149"/>
      <c r="B19" s="120" t="s">
        <v>241</v>
      </c>
      <c r="C19" s="107">
        <v>513148502</v>
      </c>
      <c r="D19" s="70" t="s">
        <v>242</v>
      </c>
      <c r="E19" s="108">
        <v>42932</v>
      </c>
      <c r="F19" s="106">
        <v>15000</v>
      </c>
      <c r="G19" s="106" t="s">
        <v>445</v>
      </c>
      <c r="H19" s="106">
        <v>6933</v>
      </c>
      <c r="I19" s="20">
        <f t="shared" si="0"/>
        <v>8111.61</v>
      </c>
      <c r="J19" s="38" t="s">
        <v>408</v>
      </c>
      <c r="K19" s="70" t="s">
        <v>243</v>
      </c>
      <c r="Y19" s="51"/>
    </row>
    <row r="20" spans="1:44" s="8" customFormat="1" ht="31.5" x14ac:dyDescent="0.25">
      <c r="A20" s="149"/>
      <c r="B20" s="118" t="s">
        <v>244</v>
      </c>
      <c r="C20" s="83">
        <v>38705976</v>
      </c>
      <c r="D20" s="46" t="s">
        <v>246</v>
      </c>
      <c r="E20" s="55">
        <v>42932</v>
      </c>
      <c r="F20" s="20">
        <v>35100</v>
      </c>
      <c r="G20" s="20" t="s">
        <v>409</v>
      </c>
      <c r="H20" s="20">
        <v>0</v>
      </c>
      <c r="I20" s="20">
        <f t="shared" si="0"/>
        <v>0</v>
      </c>
      <c r="J20" s="3" t="s">
        <v>408</v>
      </c>
      <c r="K20" s="47" t="s">
        <v>245</v>
      </c>
      <c r="Y20" s="51"/>
      <c r="AR20" s="51"/>
    </row>
    <row r="21" spans="1:44" s="8" customFormat="1" ht="31.5" x14ac:dyDescent="0.25">
      <c r="A21" s="127" t="s">
        <v>247</v>
      </c>
      <c r="B21" s="46" t="s">
        <v>249</v>
      </c>
      <c r="C21" s="83">
        <v>55723696</v>
      </c>
      <c r="D21" s="3" t="s">
        <v>248</v>
      </c>
      <c r="E21" s="55">
        <v>42949</v>
      </c>
      <c r="F21" s="20">
        <v>58500</v>
      </c>
      <c r="G21" s="20" t="s">
        <v>410</v>
      </c>
      <c r="H21" s="20">
        <v>0</v>
      </c>
      <c r="I21" s="20">
        <f t="shared" si="0"/>
        <v>0</v>
      </c>
      <c r="J21" s="3" t="s">
        <v>345</v>
      </c>
      <c r="K21" s="47" t="s">
        <v>250</v>
      </c>
      <c r="Y21" s="51"/>
      <c r="AR21" s="51"/>
    </row>
    <row r="22" spans="1:44" s="8" customFormat="1" ht="47.25" x14ac:dyDescent="0.25">
      <c r="A22" s="128"/>
      <c r="B22" s="56" t="s">
        <v>411</v>
      </c>
      <c r="C22" s="82">
        <v>510528771</v>
      </c>
      <c r="D22" s="46" t="s">
        <v>251</v>
      </c>
      <c r="E22" s="55">
        <v>42949</v>
      </c>
      <c r="F22" s="20">
        <v>68000</v>
      </c>
      <c r="G22" s="20" t="s">
        <v>373</v>
      </c>
      <c r="H22" s="20">
        <v>0</v>
      </c>
      <c r="I22" s="20">
        <f t="shared" si="0"/>
        <v>0</v>
      </c>
      <c r="J22" s="3" t="s">
        <v>399</v>
      </c>
      <c r="K22" s="47" t="s">
        <v>252</v>
      </c>
      <c r="Y22" s="51"/>
      <c r="AR22" s="51"/>
    </row>
    <row r="23" spans="1:44" s="8" customFormat="1" ht="47.25" x14ac:dyDescent="0.2">
      <c r="A23" s="57" t="s">
        <v>253</v>
      </c>
      <c r="B23" s="56" t="s">
        <v>255</v>
      </c>
      <c r="C23" s="82">
        <v>511506677</v>
      </c>
      <c r="D23" s="3" t="s">
        <v>256</v>
      </c>
      <c r="E23" s="55">
        <v>42975</v>
      </c>
      <c r="F23" s="20">
        <v>7485</v>
      </c>
      <c r="G23" s="20" t="s">
        <v>413</v>
      </c>
      <c r="H23" s="20">
        <v>0</v>
      </c>
      <c r="I23" s="20">
        <f t="shared" si="0"/>
        <v>0</v>
      </c>
      <c r="J23" s="3" t="s">
        <v>446</v>
      </c>
      <c r="K23" s="47" t="s">
        <v>254</v>
      </c>
      <c r="Y23" s="51"/>
      <c r="AR23" s="51"/>
    </row>
    <row r="24" spans="1:44" s="8" customFormat="1" ht="47.25" x14ac:dyDescent="0.25">
      <c r="A24" s="57" t="s">
        <v>257</v>
      </c>
      <c r="B24" s="46" t="s">
        <v>235</v>
      </c>
      <c r="C24" s="83">
        <v>540170743</v>
      </c>
      <c r="D24" s="58" t="s">
        <v>461</v>
      </c>
      <c r="E24" s="55">
        <v>42983</v>
      </c>
      <c r="F24" s="20">
        <v>50310</v>
      </c>
      <c r="G24" s="20" t="s">
        <v>406</v>
      </c>
      <c r="H24" s="20">
        <v>0</v>
      </c>
      <c r="I24" s="20">
        <f t="shared" si="0"/>
        <v>0</v>
      </c>
      <c r="J24" s="3" t="s">
        <v>345</v>
      </c>
      <c r="K24" s="47" t="s">
        <v>258</v>
      </c>
      <c r="Y24" s="51"/>
      <c r="AR24" s="51"/>
    </row>
    <row r="25" spans="1:44" s="35" customFormat="1" x14ac:dyDescent="0.2">
      <c r="A25" s="59"/>
      <c r="B25" s="59"/>
      <c r="C25" s="84"/>
      <c r="F25" s="60"/>
      <c r="G25" s="60"/>
      <c r="H25" s="60"/>
      <c r="I25" s="60"/>
    </row>
    <row r="26" spans="1:44" s="36" customFormat="1" x14ac:dyDescent="0.2">
      <c r="A26" s="34"/>
      <c r="B26" s="34"/>
      <c r="C26" s="85"/>
      <c r="D26" s="35"/>
      <c r="F26" s="37"/>
      <c r="G26" s="37"/>
      <c r="H26" s="37"/>
      <c r="I26" s="37"/>
      <c r="J26" s="35"/>
    </row>
    <row r="27" spans="1:44" s="36" customFormat="1" x14ac:dyDescent="0.2">
      <c r="A27" s="34"/>
      <c r="B27" s="34"/>
      <c r="C27" s="85"/>
      <c r="D27" s="35"/>
      <c r="F27" s="37"/>
      <c r="G27" s="37"/>
      <c r="H27" s="37"/>
      <c r="I27" s="37"/>
      <c r="J27" s="35"/>
    </row>
    <row r="28" spans="1:44" s="36" customFormat="1" x14ac:dyDescent="0.2">
      <c r="A28" s="34"/>
      <c r="B28" s="34"/>
      <c r="C28" s="85"/>
      <c r="D28" s="35"/>
      <c r="F28" s="37"/>
      <c r="G28" s="37"/>
      <c r="H28" s="37"/>
      <c r="I28" s="37"/>
      <c r="J28" s="35"/>
    </row>
    <row r="29" spans="1:44" s="36" customFormat="1" x14ac:dyDescent="0.2">
      <c r="A29" s="34"/>
      <c r="B29" s="34"/>
      <c r="C29" s="85"/>
      <c r="D29" s="35"/>
      <c r="F29" s="37"/>
      <c r="G29" s="37"/>
      <c r="H29" s="37"/>
      <c r="I29" s="37"/>
      <c r="J29" s="35"/>
    </row>
    <row r="30" spans="1:44" s="36" customFormat="1" x14ac:dyDescent="0.2">
      <c r="A30" s="34"/>
      <c r="B30" s="34"/>
      <c r="C30" s="85"/>
      <c r="D30" s="35"/>
      <c r="F30" s="37"/>
      <c r="G30" s="37"/>
      <c r="H30" s="37"/>
      <c r="I30" s="37"/>
      <c r="J30" s="35"/>
    </row>
    <row r="31" spans="1:44" s="36" customFormat="1" x14ac:dyDescent="0.2">
      <c r="A31" s="34"/>
      <c r="B31" s="34"/>
      <c r="C31" s="85"/>
      <c r="D31" s="35"/>
      <c r="F31" s="37"/>
      <c r="G31" s="37"/>
      <c r="H31" s="37"/>
      <c r="I31" s="37"/>
      <c r="J31" s="35"/>
    </row>
    <row r="32" spans="1:44" s="36" customFormat="1" x14ac:dyDescent="0.2">
      <c r="A32" s="34"/>
      <c r="B32" s="34"/>
      <c r="C32" s="85"/>
      <c r="D32" s="35"/>
      <c r="F32" s="37"/>
      <c r="G32" s="37"/>
      <c r="H32" s="37"/>
      <c r="I32" s="37"/>
      <c r="J32" s="35"/>
    </row>
    <row r="33" spans="1:10" s="36" customFormat="1" x14ac:dyDescent="0.2">
      <c r="A33" s="34"/>
      <c r="B33" s="34"/>
      <c r="C33" s="85"/>
      <c r="D33" s="35"/>
      <c r="F33" s="37"/>
      <c r="G33" s="37"/>
      <c r="H33" s="37"/>
      <c r="I33" s="37"/>
      <c r="J33" s="35"/>
    </row>
    <row r="34" spans="1:10" s="36" customFormat="1" x14ac:dyDescent="0.2">
      <c r="A34" s="34"/>
      <c r="B34" s="34"/>
      <c r="C34" s="85"/>
      <c r="D34" s="35"/>
      <c r="F34" s="37"/>
      <c r="G34" s="37"/>
      <c r="H34" s="37"/>
      <c r="I34" s="37"/>
      <c r="J34" s="35"/>
    </row>
    <row r="35" spans="1:10" s="36" customFormat="1" x14ac:dyDescent="0.2">
      <c r="A35" s="34"/>
      <c r="B35" s="34"/>
      <c r="C35" s="85"/>
      <c r="D35" s="35"/>
      <c r="F35" s="37"/>
      <c r="G35" s="37"/>
      <c r="H35" s="37"/>
      <c r="I35" s="37"/>
      <c r="J35" s="35"/>
    </row>
    <row r="36" spans="1:10" s="36" customFormat="1" x14ac:dyDescent="0.2">
      <c r="A36" s="34"/>
      <c r="B36" s="34"/>
      <c r="C36" s="85"/>
      <c r="D36" s="35"/>
      <c r="F36" s="37"/>
      <c r="G36" s="37"/>
      <c r="H36" s="37"/>
      <c r="I36" s="37"/>
      <c r="J36" s="35"/>
    </row>
    <row r="37" spans="1:10" s="36" customFormat="1" x14ac:dyDescent="0.2">
      <c r="A37" s="34"/>
      <c r="B37" s="34"/>
      <c r="C37" s="85"/>
      <c r="D37" s="35"/>
      <c r="F37" s="37"/>
      <c r="G37" s="37"/>
      <c r="H37" s="37"/>
      <c r="I37" s="37"/>
      <c r="J37" s="35"/>
    </row>
    <row r="38" spans="1:10" s="36" customFormat="1" x14ac:dyDescent="0.2">
      <c r="A38" s="34"/>
      <c r="B38" s="34"/>
      <c r="C38" s="85"/>
      <c r="D38" s="35"/>
      <c r="F38" s="37"/>
      <c r="G38" s="37"/>
      <c r="H38" s="37"/>
      <c r="I38" s="37"/>
      <c r="J38" s="35"/>
    </row>
    <row r="39" spans="1:10" s="36" customFormat="1" x14ac:dyDescent="0.2">
      <c r="A39" s="34"/>
      <c r="B39" s="34"/>
      <c r="C39" s="85"/>
      <c r="D39" s="35"/>
      <c r="F39" s="37"/>
      <c r="G39" s="37"/>
      <c r="H39" s="37"/>
      <c r="I39" s="37"/>
      <c r="J39" s="35"/>
    </row>
    <row r="40" spans="1:10" s="36" customFormat="1" x14ac:dyDescent="0.2">
      <c r="A40" s="34"/>
      <c r="B40" s="34"/>
      <c r="C40" s="85"/>
      <c r="D40" s="35"/>
      <c r="F40" s="37"/>
      <c r="G40" s="37"/>
      <c r="H40" s="37"/>
      <c r="I40" s="37"/>
      <c r="J40" s="35"/>
    </row>
    <row r="41" spans="1:10" s="36" customFormat="1" x14ac:dyDescent="0.2">
      <c r="A41" s="34"/>
      <c r="B41" s="34"/>
      <c r="C41" s="85"/>
      <c r="D41" s="35"/>
      <c r="F41" s="37"/>
      <c r="G41" s="37"/>
      <c r="H41" s="37"/>
      <c r="I41" s="37"/>
      <c r="J41" s="35"/>
    </row>
    <row r="42" spans="1:10" s="36" customFormat="1" x14ac:dyDescent="0.2">
      <c r="A42" s="34"/>
      <c r="B42" s="34"/>
      <c r="C42" s="85"/>
      <c r="D42" s="35"/>
      <c r="F42" s="37"/>
      <c r="G42" s="37"/>
      <c r="H42" s="37"/>
      <c r="I42" s="37"/>
      <c r="J42" s="35"/>
    </row>
    <row r="43" spans="1:10" s="36" customFormat="1" x14ac:dyDescent="0.2">
      <c r="A43" s="34"/>
      <c r="B43" s="34"/>
      <c r="C43" s="85"/>
      <c r="D43" s="35"/>
      <c r="F43" s="37"/>
      <c r="G43" s="37"/>
      <c r="H43" s="37"/>
      <c r="I43" s="37"/>
      <c r="J43" s="35"/>
    </row>
    <row r="44" spans="1:10" s="36" customFormat="1" x14ac:dyDescent="0.2">
      <c r="A44" s="34"/>
      <c r="B44" s="34"/>
      <c r="C44" s="85"/>
      <c r="D44" s="35"/>
      <c r="F44" s="37"/>
      <c r="G44" s="37"/>
      <c r="H44" s="37"/>
      <c r="I44" s="37"/>
      <c r="J44" s="35"/>
    </row>
    <row r="45" spans="1:10" s="36" customFormat="1" x14ac:dyDescent="0.2">
      <c r="A45" s="34"/>
      <c r="B45" s="34"/>
      <c r="C45" s="85"/>
      <c r="D45" s="35"/>
      <c r="F45" s="37"/>
      <c r="G45" s="37"/>
      <c r="H45" s="37"/>
      <c r="I45" s="37"/>
      <c r="J45" s="35"/>
    </row>
    <row r="46" spans="1:10" s="36" customFormat="1" x14ac:dyDescent="0.2">
      <c r="A46" s="34"/>
      <c r="B46" s="34"/>
      <c r="C46" s="85"/>
      <c r="D46" s="35"/>
      <c r="F46" s="37"/>
      <c r="G46" s="37"/>
      <c r="H46" s="37"/>
      <c r="I46" s="37"/>
      <c r="J46" s="35"/>
    </row>
    <row r="47" spans="1:10" s="36" customFormat="1" x14ac:dyDescent="0.2">
      <c r="A47" s="34"/>
      <c r="B47" s="34"/>
      <c r="C47" s="85"/>
      <c r="D47" s="35"/>
      <c r="F47" s="37"/>
      <c r="G47" s="37"/>
      <c r="H47" s="37"/>
      <c r="I47" s="37"/>
      <c r="J47" s="35"/>
    </row>
    <row r="48" spans="1:10" s="36" customFormat="1" x14ac:dyDescent="0.2">
      <c r="A48" s="34"/>
      <c r="B48" s="34"/>
      <c r="C48" s="85"/>
      <c r="D48" s="35"/>
      <c r="F48" s="37"/>
      <c r="G48" s="37"/>
      <c r="H48" s="37"/>
      <c r="I48" s="37"/>
      <c r="J48" s="35"/>
    </row>
    <row r="49" spans="1:10" s="36" customFormat="1" x14ac:dyDescent="0.2">
      <c r="A49" s="34"/>
      <c r="B49" s="34"/>
      <c r="C49" s="85"/>
      <c r="D49" s="35"/>
      <c r="F49" s="37"/>
      <c r="G49" s="37"/>
      <c r="H49" s="37"/>
      <c r="I49" s="37"/>
      <c r="J49" s="35"/>
    </row>
    <row r="50" spans="1:10" s="36" customFormat="1" x14ac:dyDescent="0.2">
      <c r="A50" s="34"/>
      <c r="B50" s="34"/>
      <c r="C50" s="85"/>
      <c r="D50" s="35"/>
      <c r="F50" s="37"/>
      <c r="G50" s="37"/>
      <c r="H50" s="37"/>
      <c r="I50" s="37"/>
      <c r="J50" s="35"/>
    </row>
    <row r="51" spans="1:10" s="36" customFormat="1" x14ac:dyDescent="0.2">
      <c r="A51" s="34"/>
      <c r="B51" s="34"/>
      <c r="C51" s="85"/>
      <c r="D51" s="35"/>
      <c r="F51" s="37"/>
      <c r="G51" s="37"/>
      <c r="H51" s="37"/>
      <c r="I51" s="37"/>
      <c r="J51" s="35"/>
    </row>
    <row r="52" spans="1:10" s="36" customFormat="1" x14ac:dyDescent="0.2">
      <c r="A52" s="34"/>
      <c r="B52" s="34"/>
      <c r="C52" s="85"/>
      <c r="D52" s="35"/>
      <c r="F52" s="37"/>
      <c r="G52" s="37"/>
      <c r="H52" s="37"/>
      <c r="I52" s="37"/>
      <c r="J52" s="35"/>
    </row>
    <row r="53" spans="1:10" s="36" customFormat="1" x14ac:dyDescent="0.2">
      <c r="A53" s="34"/>
      <c r="B53" s="34"/>
      <c r="C53" s="85"/>
      <c r="D53" s="35"/>
      <c r="F53" s="37"/>
      <c r="G53" s="37"/>
      <c r="H53" s="37"/>
      <c r="I53" s="37"/>
      <c r="J53" s="35"/>
    </row>
    <row r="54" spans="1:10" s="36" customFormat="1" x14ac:dyDescent="0.2">
      <c r="A54" s="34"/>
      <c r="B54" s="34"/>
      <c r="C54" s="85"/>
      <c r="D54" s="35"/>
      <c r="F54" s="37"/>
      <c r="G54" s="37"/>
      <c r="H54" s="37"/>
      <c r="I54" s="37"/>
      <c r="J54" s="35"/>
    </row>
    <row r="55" spans="1:10" s="36" customFormat="1" x14ac:dyDescent="0.2">
      <c r="A55" s="34"/>
      <c r="B55" s="34"/>
      <c r="C55" s="85"/>
      <c r="D55" s="35"/>
      <c r="F55" s="37"/>
      <c r="G55" s="37"/>
      <c r="H55" s="37"/>
      <c r="I55" s="37"/>
      <c r="J55" s="35"/>
    </row>
    <row r="56" spans="1:10" s="36" customFormat="1" x14ac:dyDescent="0.2">
      <c r="A56" s="34"/>
      <c r="B56" s="34"/>
      <c r="C56" s="85"/>
      <c r="D56" s="35"/>
      <c r="F56" s="37"/>
      <c r="G56" s="37"/>
      <c r="H56" s="37"/>
      <c r="I56" s="37"/>
      <c r="J56" s="35"/>
    </row>
    <row r="57" spans="1:10" s="36" customFormat="1" x14ac:dyDescent="0.2">
      <c r="A57" s="34"/>
      <c r="B57" s="34"/>
      <c r="C57" s="85"/>
      <c r="D57" s="35"/>
      <c r="F57" s="37"/>
      <c r="G57" s="37"/>
      <c r="H57" s="37"/>
      <c r="I57" s="37"/>
      <c r="J57" s="35"/>
    </row>
    <row r="58" spans="1:10" s="36" customFormat="1" x14ac:dyDescent="0.2">
      <c r="A58" s="34"/>
      <c r="B58" s="34"/>
      <c r="C58" s="85"/>
      <c r="D58" s="35"/>
      <c r="F58" s="37"/>
      <c r="G58" s="37"/>
      <c r="H58" s="37"/>
      <c r="I58" s="37"/>
      <c r="J58" s="35"/>
    </row>
    <row r="59" spans="1:10" s="36" customFormat="1" x14ac:dyDescent="0.2">
      <c r="A59" s="34"/>
      <c r="B59" s="34"/>
      <c r="C59" s="85"/>
      <c r="D59" s="35"/>
      <c r="F59" s="37"/>
      <c r="G59" s="37"/>
      <c r="H59" s="37"/>
      <c r="I59" s="37"/>
      <c r="J59" s="35"/>
    </row>
    <row r="60" spans="1:10" s="36" customFormat="1" x14ac:dyDescent="0.2">
      <c r="A60" s="34"/>
      <c r="B60" s="34"/>
      <c r="C60" s="85"/>
      <c r="D60" s="35"/>
      <c r="F60" s="37"/>
      <c r="G60" s="37"/>
      <c r="H60" s="37"/>
      <c r="I60" s="37"/>
      <c r="J60" s="35"/>
    </row>
    <row r="61" spans="1:10" s="36" customFormat="1" x14ac:dyDescent="0.2">
      <c r="A61" s="34"/>
      <c r="B61" s="34"/>
      <c r="C61" s="85"/>
      <c r="D61" s="35"/>
      <c r="F61" s="37"/>
      <c r="G61" s="37"/>
      <c r="H61" s="37"/>
      <c r="I61" s="37"/>
      <c r="J61" s="35"/>
    </row>
    <row r="62" spans="1:10" s="36" customFormat="1" x14ac:dyDescent="0.2">
      <c r="A62" s="34"/>
      <c r="B62" s="34"/>
      <c r="C62" s="85"/>
      <c r="D62" s="35"/>
      <c r="F62" s="37"/>
      <c r="G62" s="37"/>
      <c r="H62" s="37"/>
      <c r="I62" s="37"/>
      <c r="J62" s="35"/>
    </row>
    <row r="63" spans="1:10" s="36" customFormat="1" x14ac:dyDescent="0.2">
      <c r="A63" s="34"/>
      <c r="B63" s="34"/>
      <c r="C63" s="85"/>
      <c r="D63" s="35"/>
      <c r="F63" s="37"/>
      <c r="G63" s="37"/>
      <c r="H63" s="37"/>
      <c r="I63" s="37"/>
      <c r="J63" s="35"/>
    </row>
    <row r="64" spans="1:10" s="36" customFormat="1" x14ac:dyDescent="0.2">
      <c r="A64" s="34"/>
      <c r="B64" s="34"/>
      <c r="C64" s="85"/>
      <c r="D64" s="35"/>
      <c r="F64" s="37"/>
      <c r="G64" s="37"/>
      <c r="H64" s="37"/>
      <c r="I64" s="37"/>
      <c r="J64" s="35"/>
    </row>
    <row r="65" spans="1:10" s="36" customFormat="1" x14ac:dyDescent="0.2">
      <c r="A65" s="34"/>
      <c r="B65" s="34"/>
      <c r="C65" s="85"/>
      <c r="D65" s="35"/>
      <c r="F65" s="37"/>
      <c r="G65" s="37"/>
      <c r="H65" s="37"/>
      <c r="I65" s="37"/>
      <c r="J65" s="35"/>
    </row>
    <row r="66" spans="1:10" s="36" customFormat="1" x14ac:dyDescent="0.2">
      <c r="A66" s="34"/>
      <c r="B66" s="34"/>
      <c r="C66" s="85"/>
      <c r="D66" s="35"/>
      <c r="F66" s="37"/>
      <c r="G66" s="37"/>
      <c r="H66" s="37"/>
      <c r="I66" s="37"/>
      <c r="J66" s="35"/>
    </row>
    <row r="67" spans="1:10" s="36" customFormat="1" x14ac:dyDescent="0.2">
      <c r="A67" s="34"/>
      <c r="B67" s="34"/>
      <c r="C67" s="85"/>
      <c r="D67" s="35"/>
      <c r="F67" s="37"/>
      <c r="G67" s="37"/>
      <c r="H67" s="37"/>
      <c r="I67" s="37"/>
      <c r="J67" s="35"/>
    </row>
    <row r="68" spans="1:10" s="36" customFormat="1" x14ac:dyDescent="0.2">
      <c r="A68" s="34"/>
      <c r="B68" s="34"/>
      <c r="C68" s="85"/>
      <c r="D68" s="35"/>
      <c r="F68" s="37"/>
      <c r="G68" s="37"/>
      <c r="H68" s="37"/>
      <c r="I68" s="37"/>
      <c r="J68" s="35"/>
    </row>
    <row r="69" spans="1:10" s="36" customFormat="1" x14ac:dyDescent="0.2">
      <c r="A69" s="34"/>
      <c r="B69" s="34"/>
      <c r="C69" s="85"/>
      <c r="D69" s="35"/>
      <c r="F69" s="37"/>
      <c r="G69" s="37"/>
      <c r="H69" s="37"/>
      <c r="I69" s="37"/>
      <c r="J69" s="35"/>
    </row>
    <row r="70" spans="1:10" s="36" customFormat="1" x14ac:dyDescent="0.2">
      <c r="A70" s="34"/>
      <c r="B70" s="34"/>
      <c r="C70" s="85"/>
      <c r="D70" s="35"/>
      <c r="F70" s="37"/>
      <c r="G70" s="37"/>
      <c r="H70" s="37"/>
      <c r="I70" s="37"/>
      <c r="J70" s="35"/>
    </row>
    <row r="71" spans="1:10" s="36" customFormat="1" x14ac:dyDescent="0.2">
      <c r="A71" s="34"/>
      <c r="B71" s="34"/>
      <c r="C71" s="85"/>
      <c r="D71" s="35"/>
      <c r="F71" s="37"/>
      <c r="G71" s="37"/>
      <c r="H71" s="37"/>
      <c r="I71" s="37"/>
      <c r="J71" s="35"/>
    </row>
    <row r="72" spans="1:10" s="36" customFormat="1" x14ac:dyDescent="0.2">
      <c r="A72" s="34"/>
      <c r="B72" s="34"/>
      <c r="C72" s="85"/>
      <c r="D72" s="35"/>
      <c r="F72" s="37"/>
      <c r="G72" s="37"/>
      <c r="H72" s="37"/>
      <c r="I72" s="37"/>
      <c r="J72" s="35"/>
    </row>
    <row r="73" spans="1:10" s="36" customFormat="1" x14ac:dyDescent="0.2">
      <c r="A73" s="34"/>
      <c r="B73" s="34"/>
      <c r="C73" s="85"/>
      <c r="D73" s="35"/>
      <c r="F73" s="37"/>
      <c r="G73" s="37"/>
      <c r="H73" s="37"/>
      <c r="I73" s="37"/>
      <c r="J73" s="35"/>
    </row>
    <row r="74" spans="1:10" s="36" customFormat="1" x14ac:dyDescent="0.2">
      <c r="A74" s="34"/>
      <c r="B74" s="34"/>
      <c r="C74" s="85"/>
      <c r="D74" s="35"/>
      <c r="F74" s="37"/>
      <c r="G74" s="37"/>
      <c r="H74" s="37"/>
      <c r="I74" s="37"/>
      <c r="J74" s="35"/>
    </row>
    <row r="75" spans="1:10" s="36" customFormat="1" x14ac:dyDescent="0.2">
      <c r="A75" s="34"/>
      <c r="B75" s="34"/>
      <c r="C75" s="85"/>
      <c r="D75" s="35"/>
      <c r="F75" s="37"/>
      <c r="G75" s="37"/>
      <c r="H75" s="37"/>
      <c r="I75" s="37"/>
      <c r="J75" s="35"/>
    </row>
    <row r="76" spans="1:10" s="36" customFormat="1" x14ac:dyDescent="0.2">
      <c r="A76" s="34"/>
      <c r="B76" s="34"/>
      <c r="C76" s="85"/>
      <c r="D76" s="35"/>
      <c r="F76" s="37"/>
      <c r="G76" s="37"/>
      <c r="H76" s="37"/>
      <c r="I76" s="37"/>
      <c r="J76" s="35"/>
    </row>
    <row r="77" spans="1:10" s="36" customFormat="1" x14ac:dyDescent="0.2">
      <c r="A77" s="34"/>
      <c r="B77" s="34"/>
      <c r="C77" s="85"/>
      <c r="D77" s="35"/>
      <c r="F77" s="37"/>
      <c r="G77" s="37"/>
      <c r="H77" s="37"/>
      <c r="I77" s="37"/>
      <c r="J77" s="35"/>
    </row>
    <row r="78" spans="1:10" s="36" customFormat="1" x14ac:dyDescent="0.2">
      <c r="A78" s="34"/>
      <c r="B78" s="34"/>
      <c r="C78" s="85"/>
      <c r="D78" s="35"/>
      <c r="F78" s="37"/>
      <c r="G78" s="37"/>
      <c r="H78" s="37"/>
      <c r="I78" s="37"/>
      <c r="J78" s="35"/>
    </row>
    <row r="79" spans="1:10" s="36" customFormat="1" x14ac:dyDescent="0.2">
      <c r="A79" s="34"/>
      <c r="B79" s="34"/>
      <c r="C79" s="85"/>
      <c r="D79" s="35"/>
      <c r="F79" s="37"/>
      <c r="G79" s="37"/>
      <c r="H79" s="37"/>
      <c r="I79" s="37"/>
      <c r="J79" s="35"/>
    </row>
    <row r="80" spans="1:10" s="36" customFormat="1" x14ac:dyDescent="0.2">
      <c r="A80" s="34"/>
      <c r="B80" s="34"/>
      <c r="C80" s="85"/>
      <c r="D80" s="35"/>
      <c r="F80" s="37"/>
      <c r="G80" s="37"/>
      <c r="H80" s="37"/>
      <c r="I80" s="37"/>
      <c r="J80" s="35"/>
    </row>
    <row r="81" spans="1:10" s="36" customFormat="1" x14ac:dyDescent="0.2">
      <c r="A81" s="34"/>
      <c r="B81" s="34"/>
      <c r="C81" s="85"/>
      <c r="D81" s="35"/>
      <c r="F81" s="37"/>
      <c r="G81" s="37"/>
      <c r="H81" s="37"/>
      <c r="I81" s="37"/>
      <c r="J81" s="35"/>
    </row>
    <row r="82" spans="1:10" s="36" customFormat="1" x14ac:dyDescent="0.2">
      <c r="A82" s="34"/>
      <c r="B82" s="34"/>
      <c r="C82" s="85"/>
      <c r="D82" s="35"/>
      <c r="F82" s="37"/>
      <c r="G82" s="37"/>
      <c r="H82" s="37"/>
      <c r="I82" s="37"/>
      <c r="J82" s="35"/>
    </row>
    <row r="83" spans="1:10" s="36" customFormat="1" x14ac:dyDescent="0.2">
      <c r="A83" s="34"/>
      <c r="B83" s="34"/>
      <c r="C83" s="85"/>
      <c r="D83" s="35"/>
      <c r="F83" s="37"/>
      <c r="G83" s="37"/>
      <c r="H83" s="37"/>
      <c r="I83" s="37"/>
      <c r="J83" s="35"/>
    </row>
    <row r="84" spans="1:10" s="36" customFormat="1" x14ac:dyDescent="0.2">
      <c r="A84" s="34"/>
      <c r="B84" s="34"/>
      <c r="C84" s="85"/>
      <c r="D84" s="35"/>
      <c r="F84" s="37"/>
      <c r="G84" s="37"/>
      <c r="H84" s="37"/>
      <c r="I84" s="37"/>
      <c r="J84" s="35"/>
    </row>
    <row r="85" spans="1:10" s="36" customFormat="1" x14ac:dyDescent="0.2">
      <c r="A85" s="34"/>
      <c r="B85" s="34"/>
      <c r="C85" s="85"/>
      <c r="D85" s="35"/>
      <c r="F85" s="37"/>
      <c r="G85" s="37"/>
      <c r="H85" s="37"/>
      <c r="I85" s="37"/>
      <c r="J85" s="35"/>
    </row>
    <row r="86" spans="1:10" s="36" customFormat="1" x14ac:dyDescent="0.2">
      <c r="A86" s="34"/>
      <c r="B86" s="34"/>
      <c r="C86" s="85"/>
      <c r="D86" s="35"/>
      <c r="F86" s="37"/>
      <c r="G86" s="37"/>
      <c r="H86" s="37"/>
      <c r="I86" s="37"/>
      <c r="J86" s="35"/>
    </row>
    <row r="87" spans="1:10" s="36" customFormat="1" x14ac:dyDescent="0.2">
      <c r="A87" s="34"/>
      <c r="B87" s="34"/>
      <c r="C87" s="85"/>
      <c r="D87" s="35"/>
      <c r="F87" s="37"/>
      <c r="G87" s="37"/>
      <c r="H87" s="37"/>
      <c r="I87" s="37"/>
      <c r="J87" s="35"/>
    </row>
    <row r="88" spans="1:10" s="36" customFormat="1" x14ac:dyDescent="0.2">
      <c r="A88" s="34"/>
      <c r="B88" s="34"/>
      <c r="C88" s="85"/>
      <c r="D88" s="35"/>
      <c r="F88" s="37"/>
      <c r="G88" s="37"/>
      <c r="H88" s="37"/>
      <c r="I88" s="37"/>
      <c r="J88" s="35"/>
    </row>
    <row r="89" spans="1:10" s="36" customFormat="1" x14ac:dyDescent="0.2">
      <c r="A89" s="34"/>
      <c r="B89" s="34"/>
      <c r="C89" s="85"/>
      <c r="D89" s="35"/>
      <c r="F89" s="37"/>
      <c r="G89" s="37"/>
      <c r="H89" s="37"/>
      <c r="I89" s="37"/>
      <c r="J89" s="35"/>
    </row>
    <row r="90" spans="1:10" s="36" customFormat="1" x14ac:dyDescent="0.2">
      <c r="A90" s="34"/>
      <c r="B90" s="34"/>
      <c r="C90" s="85"/>
      <c r="D90" s="35"/>
      <c r="F90" s="37"/>
      <c r="G90" s="37"/>
      <c r="H90" s="37"/>
      <c r="I90" s="37"/>
      <c r="J90" s="35"/>
    </row>
    <row r="91" spans="1:10" s="36" customFormat="1" x14ac:dyDescent="0.2">
      <c r="A91" s="34"/>
      <c r="B91" s="34"/>
      <c r="C91" s="85"/>
      <c r="D91" s="35"/>
      <c r="F91" s="37"/>
      <c r="G91" s="37"/>
      <c r="H91" s="37"/>
      <c r="I91" s="37"/>
      <c r="J91" s="35"/>
    </row>
    <row r="92" spans="1:10" s="36" customFormat="1" x14ac:dyDescent="0.2">
      <c r="A92" s="34"/>
      <c r="B92" s="34"/>
      <c r="C92" s="85"/>
      <c r="D92" s="35"/>
      <c r="F92" s="37"/>
      <c r="G92" s="37"/>
      <c r="H92" s="37"/>
      <c r="I92" s="37"/>
      <c r="J92" s="35"/>
    </row>
    <row r="93" spans="1:10" s="36" customFormat="1" x14ac:dyDescent="0.2">
      <c r="A93" s="34"/>
      <c r="B93" s="34"/>
      <c r="C93" s="85"/>
      <c r="D93" s="35"/>
      <c r="F93" s="37"/>
      <c r="G93" s="37"/>
      <c r="H93" s="37"/>
      <c r="I93" s="37"/>
      <c r="J93" s="35"/>
    </row>
    <row r="94" spans="1:10" s="36" customFormat="1" x14ac:dyDescent="0.2">
      <c r="A94" s="34"/>
      <c r="B94" s="34"/>
      <c r="C94" s="85"/>
      <c r="D94" s="35"/>
      <c r="F94" s="37"/>
      <c r="G94" s="37"/>
      <c r="H94" s="37"/>
      <c r="I94" s="37"/>
      <c r="J94" s="35"/>
    </row>
    <row r="95" spans="1:10" s="36" customFormat="1" x14ac:dyDescent="0.2">
      <c r="A95" s="34"/>
      <c r="B95" s="34"/>
      <c r="C95" s="85"/>
      <c r="D95" s="35"/>
      <c r="F95" s="37"/>
      <c r="G95" s="37"/>
      <c r="H95" s="37"/>
      <c r="I95" s="37"/>
      <c r="J95" s="35"/>
    </row>
    <row r="96" spans="1:10" s="36" customFormat="1" x14ac:dyDescent="0.2">
      <c r="A96" s="34"/>
      <c r="B96" s="34"/>
      <c r="C96" s="85"/>
      <c r="D96" s="35"/>
      <c r="F96" s="37"/>
      <c r="G96" s="37"/>
      <c r="H96" s="37"/>
      <c r="I96" s="37"/>
      <c r="J96" s="35"/>
    </row>
    <row r="97" spans="1:10" s="36" customFormat="1" x14ac:dyDescent="0.2">
      <c r="A97" s="34"/>
      <c r="B97" s="34"/>
      <c r="C97" s="85"/>
      <c r="D97" s="35"/>
      <c r="F97" s="37"/>
      <c r="G97" s="37"/>
      <c r="H97" s="37"/>
      <c r="I97" s="37"/>
      <c r="J97" s="35"/>
    </row>
    <row r="98" spans="1:10" s="36" customFormat="1" x14ac:dyDescent="0.2">
      <c r="A98" s="34"/>
      <c r="B98" s="34"/>
      <c r="C98" s="85"/>
      <c r="D98" s="35"/>
      <c r="F98" s="37"/>
      <c r="G98" s="37"/>
      <c r="H98" s="37"/>
      <c r="I98" s="37"/>
      <c r="J98" s="35"/>
    </row>
    <row r="99" spans="1:10" s="36" customFormat="1" x14ac:dyDescent="0.2">
      <c r="A99" s="34"/>
      <c r="B99" s="34"/>
      <c r="C99" s="85"/>
      <c r="D99" s="35"/>
      <c r="F99" s="37"/>
      <c r="G99" s="37"/>
      <c r="H99" s="37"/>
      <c r="I99" s="37"/>
      <c r="J99" s="35"/>
    </row>
    <row r="100" spans="1:10" s="36" customFormat="1" x14ac:dyDescent="0.2">
      <c r="A100" s="34"/>
      <c r="B100" s="34"/>
      <c r="C100" s="85"/>
      <c r="D100" s="35"/>
      <c r="F100" s="37"/>
      <c r="G100" s="37"/>
      <c r="H100" s="37"/>
      <c r="I100" s="37"/>
      <c r="J100" s="35"/>
    </row>
    <row r="101" spans="1:10" s="36" customFormat="1" x14ac:dyDescent="0.2">
      <c r="A101" s="34"/>
      <c r="B101" s="34"/>
      <c r="C101" s="85"/>
      <c r="D101" s="35"/>
      <c r="F101" s="37"/>
      <c r="G101" s="37"/>
      <c r="H101" s="37"/>
      <c r="I101" s="37"/>
      <c r="J101" s="35"/>
    </row>
    <row r="102" spans="1:10" s="36" customFormat="1" x14ac:dyDescent="0.2">
      <c r="A102" s="34"/>
      <c r="B102" s="34"/>
      <c r="C102" s="85"/>
      <c r="D102" s="35"/>
      <c r="F102" s="37"/>
      <c r="G102" s="37"/>
      <c r="H102" s="37"/>
      <c r="I102" s="37"/>
      <c r="J102" s="35"/>
    </row>
    <row r="103" spans="1:10" s="36" customFormat="1" x14ac:dyDescent="0.2">
      <c r="A103" s="34"/>
      <c r="B103" s="34"/>
      <c r="C103" s="85"/>
      <c r="D103" s="35"/>
      <c r="F103" s="37"/>
      <c r="G103" s="37"/>
      <c r="H103" s="37"/>
      <c r="I103" s="37"/>
      <c r="J103" s="35"/>
    </row>
    <row r="104" spans="1:10" s="36" customFormat="1" x14ac:dyDescent="0.2">
      <c r="A104" s="34"/>
      <c r="B104" s="34"/>
      <c r="C104" s="85"/>
      <c r="D104" s="35"/>
      <c r="F104" s="37"/>
      <c r="G104" s="37"/>
      <c r="H104" s="37"/>
      <c r="I104" s="37"/>
      <c r="J104" s="35"/>
    </row>
    <row r="105" spans="1:10" s="36" customFormat="1" x14ac:dyDescent="0.2">
      <c r="A105" s="34"/>
      <c r="B105" s="34"/>
      <c r="C105" s="85"/>
      <c r="D105" s="35"/>
      <c r="F105" s="37"/>
      <c r="G105" s="37"/>
      <c r="H105" s="37"/>
      <c r="I105" s="37"/>
      <c r="J105" s="35"/>
    </row>
    <row r="106" spans="1:10" s="36" customFormat="1" x14ac:dyDescent="0.2">
      <c r="A106" s="34"/>
      <c r="B106" s="34"/>
      <c r="C106" s="85"/>
      <c r="D106" s="35"/>
      <c r="F106" s="37"/>
      <c r="G106" s="37"/>
      <c r="H106" s="37"/>
      <c r="I106" s="37"/>
      <c r="J106" s="35"/>
    </row>
    <row r="107" spans="1:10" s="36" customFormat="1" x14ac:dyDescent="0.2">
      <c r="A107" s="34"/>
      <c r="B107" s="34"/>
      <c r="C107" s="85"/>
      <c r="D107" s="35"/>
      <c r="F107" s="37"/>
      <c r="G107" s="37"/>
      <c r="H107" s="37"/>
      <c r="I107" s="37"/>
      <c r="J107" s="35"/>
    </row>
    <row r="108" spans="1:10" s="36" customFormat="1" x14ac:dyDescent="0.2">
      <c r="A108" s="34"/>
      <c r="B108" s="34"/>
      <c r="C108" s="85"/>
      <c r="D108" s="35"/>
      <c r="F108" s="37"/>
      <c r="G108" s="37"/>
      <c r="H108" s="37"/>
      <c r="I108" s="37"/>
      <c r="J108" s="35"/>
    </row>
    <row r="109" spans="1:10" s="36" customFormat="1" x14ac:dyDescent="0.2">
      <c r="A109" s="34"/>
      <c r="B109" s="34"/>
      <c r="C109" s="85"/>
      <c r="D109" s="35"/>
      <c r="F109" s="37"/>
      <c r="G109" s="37"/>
      <c r="H109" s="37"/>
      <c r="I109" s="37"/>
      <c r="J109" s="35"/>
    </row>
    <row r="110" spans="1:10" s="36" customFormat="1" x14ac:dyDescent="0.2">
      <c r="A110" s="34"/>
      <c r="B110" s="34"/>
      <c r="C110" s="85"/>
      <c r="D110" s="35"/>
      <c r="F110" s="37"/>
      <c r="G110" s="37"/>
      <c r="H110" s="37"/>
      <c r="I110" s="37"/>
      <c r="J110" s="35"/>
    </row>
    <row r="111" spans="1:10" s="36" customFormat="1" x14ac:dyDescent="0.2">
      <c r="A111" s="34"/>
      <c r="B111" s="34"/>
      <c r="C111" s="85"/>
      <c r="D111" s="35"/>
      <c r="F111" s="37"/>
      <c r="G111" s="37"/>
      <c r="H111" s="37"/>
      <c r="I111" s="37"/>
      <c r="J111" s="35"/>
    </row>
    <row r="112" spans="1:10" s="36" customFormat="1" x14ac:dyDescent="0.2">
      <c r="A112" s="34"/>
      <c r="B112" s="34"/>
      <c r="C112" s="85"/>
      <c r="D112" s="35"/>
      <c r="F112" s="37"/>
      <c r="G112" s="37"/>
      <c r="H112" s="37"/>
      <c r="I112" s="37"/>
      <c r="J112" s="35"/>
    </row>
    <row r="113" spans="1:10" s="36" customFormat="1" x14ac:dyDescent="0.2">
      <c r="A113" s="34"/>
      <c r="B113" s="34"/>
      <c r="C113" s="85"/>
      <c r="D113" s="35"/>
      <c r="F113" s="37"/>
      <c r="G113" s="37"/>
      <c r="H113" s="37"/>
      <c r="I113" s="37"/>
      <c r="J113" s="35"/>
    </row>
    <row r="114" spans="1:10" s="36" customFormat="1" x14ac:dyDescent="0.2">
      <c r="A114" s="34"/>
      <c r="B114" s="34"/>
      <c r="C114" s="85"/>
      <c r="D114" s="35"/>
      <c r="F114" s="37"/>
      <c r="G114" s="37"/>
      <c r="H114" s="37"/>
      <c r="I114" s="37"/>
      <c r="J114" s="35"/>
    </row>
    <row r="115" spans="1:10" s="36" customFormat="1" x14ac:dyDescent="0.2">
      <c r="A115" s="34"/>
      <c r="B115" s="34"/>
      <c r="C115" s="85"/>
      <c r="D115" s="35"/>
      <c r="F115" s="37"/>
      <c r="G115" s="37"/>
      <c r="H115" s="37"/>
      <c r="I115" s="37"/>
      <c r="J115" s="35"/>
    </row>
    <row r="116" spans="1:10" s="36" customFormat="1" x14ac:dyDescent="0.2">
      <c r="A116" s="34"/>
      <c r="B116" s="34"/>
      <c r="C116" s="85"/>
      <c r="D116" s="35"/>
      <c r="F116" s="37"/>
      <c r="G116" s="37"/>
      <c r="H116" s="37"/>
      <c r="I116" s="37"/>
      <c r="J116" s="35"/>
    </row>
    <row r="117" spans="1:10" s="36" customFormat="1" x14ac:dyDescent="0.2">
      <c r="A117" s="34"/>
      <c r="B117" s="34"/>
      <c r="C117" s="85"/>
      <c r="D117" s="35"/>
      <c r="F117" s="37"/>
      <c r="G117" s="37"/>
      <c r="H117" s="37"/>
      <c r="I117" s="37"/>
      <c r="J117" s="35"/>
    </row>
    <row r="118" spans="1:10" s="36" customFormat="1" x14ac:dyDescent="0.2">
      <c r="A118" s="34"/>
      <c r="B118" s="34"/>
      <c r="C118" s="85"/>
      <c r="D118" s="35"/>
      <c r="F118" s="37"/>
      <c r="G118" s="37"/>
      <c r="H118" s="37"/>
      <c r="I118" s="37"/>
      <c r="J118" s="35"/>
    </row>
    <row r="119" spans="1:10" s="36" customFormat="1" x14ac:dyDescent="0.2">
      <c r="A119" s="34"/>
      <c r="B119" s="34"/>
      <c r="C119" s="85"/>
      <c r="D119" s="35"/>
      <c r="F119" s="37"/>
      <c r="G119" s="37"/>
      <c r="H119" s="37"/>
      <c r="I119" s="37"/>
      <c r="J119" s="35"/>
    </row>
    <row r="120" spans="1:10" s="36" customFormat="1" x14ac:dyDescent="0.2">
      <c r="A120" s="34"/>
      <c r="B120" s="34"/>
      <c r="C120" s="85"/>
      <c r="D120" s="35"/>
      <c r="F120" s="37"/>
      <c r="G120" s="37"/>
      <c r="H120" s="37"/>
      <c r="I120" s="37"/>
      <c r="J120" s="35"/>
    </row>
    <row r="121" spans="1:10" s="36" customFormat="1" x14ac:dyDescent="0.2">
      <c r="A121" s="34"/>
      <c r="B121" s="34"/>
      <c r="C121" s="85"/>
      <c r="D121" s="35"/>
      <c r="F121" s="37"/>
      <c r="G121" s="37"/>
      <c r="H121" s="37"/>
      <c r="I121" s="37"/>
      <c r="J121" s="35"/>
    </row>
    <row r="122" spans="1:10" s="36" customFormat="1" x14ac:dyDescent="0.2">
      <c r="A122" s="34"/>
      <c r="B122" s="34"/>
      <c r="C122" s="85"/>
      <c r="D122" s="35"/>
      <c r="F122" s="37"/>
      <c r="G122" s="37"/>
      <c r="H122" s="37"/>
      <c r="I122" s="37"/>
      <c r="J122" s="35"/>
    </row>
    <row r="123" spans="1:10" s="36" customFormat="1" x14ac:dyDescent="0.2">
      <c r="A123" s="34"/>
      <c r="B123" s="34"/>
      <c r="C123" s="85"/>
      <c r="D123" s="35"/>
      <c r="F123" s="37"/>
      <c r="G123" s="37"/>
      <c r="H123" s="37"/>
      <c r="I123" s="37"/>
      <c r="J123" s="35"/>
    </row>
    <row r="124" spans="1:10" s="36" customFormat="1" x14ac:dyDescent="0.2">
      <c r="A124" s="34"/>
      <c r="B124" s="34"/>
      <c r="C124" s="85"/>
      <c r="D124" s="35"/>
      <c r="F124" s="37"/>
      <c r="G124" s="37"/>
      <c r="H124" s="37"/>
      <c r="I124" s="37"/>
      <c r="J124" s="35"/>
    </row>
    <row r="125" spans="1:10" s="36" customFormat="1" x14ac:dyDescent="0.2">
      <c r="A125" s="34"/>
      <c r="B125" s="34"/>
      <c r="C125" s="85"/>
      <c r="D125" s="35"/>
      <c r="F125" s="37"/>
      <c r="G125" s="37"/>
      <c r="H125" s="37"/>
      <c r="I125" s="37"/>
      <c r="J125" s="35"/>
    </row>
    <row r="126" spans="1:10" s="36" customFormat="1" x14ac:dyDescent="0.2">
      <c r="A126" s="34"/>
      <c r="B126" s="34"/>
      <c r="C126" s="85"/>
      <c r="D126" s="35"/>
      <c r="F126" s="37"/>
      <c r="G126" s="37"/>
      <c r="H126" s="37"/>
      <c r="I126" s="37"/>
      <c r="J126" s="35"/>
    </row>
    <row r="127" spans="1:10" s="36" customFormat="1" x14ac:dyDescent="0.2">
      <c r="A127" s="34"/>
      <c r="B127" s="34"/>
      <c r="C127" s="85"/>
      <c r="D127" s="35"/>
      <c r="F127" s="37"/>
      <c r="G127" s="37"/>
      <c r="H127" s="37"/>
      <c r="I127" s="37"/>
      <c r="J127" s="35"/>
    </row>
    <row r="128" spans="1:10" s="36" customFormat="1" x14ac:dyDescent="0.2">
      <c r="A128" s="34"/>
      <c r="B128" s="34"/>
      <c r="C128" s="85"/>
      <c r="D128" s="35"/>
      <c r="F128" s="37"/>
      <c r="G128" s="37"/>
      <c r="H128" s="37"/>
      <c r="I128" s="37"/>
      <c r="J128" s="35"/>
    </row>
    <row r="129" spans="1:10" s="36" customFormat="1" x14ac:dyDescent="0.2">
      <c r="A129" s="34"/>
      <c r="B129" s="34"/>
      <c r="C129" s="85"/>
      <c r="D129" s="35"/>
      <c r="F129" s="37"/>
      <c r="G129" s="37"/>
      <c r="H129" s="37"/>
      <c r="I129" s="37"/>
      <c r="J129" s="35"/>
    </row>
    <row r="130" spans="1:10" s="36" customFormat="1" x14ac:dyDescent="0.2">
      <c r="A130" s="34"/>
      <c r="B130" s="34"/>
      <c r="C130" s="85"/>
      <c r="D130" s="35"/>
      <c r="F130" s="37"/>
      <c r="G130" s="37"/>
      <c r="H130" s="37"/>
      <c r="I130" s="37"/>
      <c r="J130" s="35"/>
    </row>
    <row r="131" spans="1:10" s="36" customFormat="1" x14ac:dyDescent="0.2">
      <c r="A131" s="34"/>
      <c r="B131" s="34"/>
      <c r="C131" s="85"/>
      <c r="D131" s="35"/>
      <c r="F131" s="37"/>
      <c r="G131" s="37"/>
      <c r="H131" s="37"/>
      <c r="I131" s="37"/>
      <c r="J131" s="35"/>
    </row>
    <row r="132" spans="1:10" s="36" customFormat="1" x14ac:dyDescent="0.2">
      <c r="A132" s="34"/>
      <c r="B132" s="34"/>
      <c r="C132" s="85"/>
      <c r="D132" s="35"/>
      <c r="F132" s="37"/>
      <c r="G132" s="37"/>
      <c r="H132" s="37"/>
      <c r="I132" s="37"/>
      <c r="J132" s="35"/>
    </row>
    <row r="133" spans="1:10" s="36" customFormat="1" x14ac:dyDescent="0.2">
      <c r="A133" s="34"/>
      <c r="B133" s="34"/>
      <c r="C133" s="85"/>
      <c r="D133" s="35"/>
      <c r="F133" s="37"/>
      <c r="G133" s="37"/>
      <c r="H133" s="37"/>
      <c r="I133" s="37"/>
      <c r="J133" s="35"/>
    </row>
    <row r="134" spans="1:10" s="36" customFormat="1" x14ac:dyDescent="0.2">
      <c r="A134" s="34"/>
      <c r="B134" s="34"/>
      <c r="C134" s="85"/>
      <c r="D134" s="35"/>
      <c r="F134" s="37"/>
      <c r="G134" s="37"/>
      <c r="H134" s="37"/>
      <c r="I134" s="37"/>
      <c r="J134" s="35"/>
    </row>
    <row r="135" spans="1:10" s="36" customFormat="1" x14ac:dyDescent="0.2">
      <c r="A135" s="34"/>
      <c r="B135" s="34"/>
      <c r="C135" s="85"/>
      <c r="D135" s="35"/>
      <c r="F135" s="37"/>
      <c r="G135" s="37"/>
      <c r="H135" s="37"/>
      <c r="I135" s="37"/>
      <c r="J135" s="35"/>
    </row>
    <row r="136" spans="1:10" s="36" customFormat="1" x14ac:dyDescent="0.2">
      <c r="A136" s="34"/>
      <c r="B136" s="34"/>
      <c r="C136" s="85"/>
      <c r="D136" s="35"/>
      <c r="F136" s="37"/>
      <c r="G136" s="37"/>
      <c r="H136" s="37"/>
      <c r="I136" s="37"/>
      <c r="J136" s="35"/>
    </row>
    <row r="137" spans="1:10" s="36" customFormat="1" x14ac:dyDescent="0.2">
      <c r="A137" s="34"/>
      <c r="B137" s="34"/>
      <c r="C137" s="85"/>
      <c r="D137" s="35"/>
      <c r="F137" s="37"/>
      <c r="G137" s="37"/>
      <c r="H137" s="37"/>
      <c r="I137" s="37"/>
      <c r="J137" s="35"/>
    </row>
    <row r="138" spans="1:10" s="36" customFormat="1" x14ac:dyDescent="0.2">
      <c r="A138" s="34"/>
      <c r="B138" s="34"/>
      <c r="C138" s="85"/>
      <c r="D138" s="35"/>
      <c r="F138" s="37"/>
      <c r="G138" s="37"/>
      <c r="H138" s="37"/>
      <c r="I138" s="37"/>
      <c r="J138" s="35"/>
    </row>
    <row r="139" spans="1:10" s="36" customFormat="1" x14ac:dyDescent="0.2">
      <c r="A139" s="34"/>
      <c r="B139" s="34"/>
      <c r="C139" s="85"/>
      <c r="D139" s="35"/>
      <c r="F139" s="37"/>
      <c r="G139" s="37"/>
      <c r="H139" s="37"/>
      <c r="I139" s="37"/>
      <c r="J139" s="35"/>
    </row>
    <row r="140" spans="1:10" s="36" customFormat="1" x14ac:dyDescent="0.2">
      <c r="A140" s="34"/>
      <c r="B140" s="34"/>
      <c r="C140" s="85"/>
      <c r="D140" s="35"/>
      <c r="F140" s="37"/>
      <c r="G140" s="37"/>
      <c r="H140" s="37"/>
      <c r="I140" s="37"/>
      <c r="J140" s="35"/>
    </row>
    <row r="141" spans="1:10" s="36" customFormat="1" x14ac:dyDescent="0.2">
      <c r="A141" s="34"/>
      <c r="B141" s="34"/>
      <c r="C141" s="85"/>
      <c r="D141" s="35"/>
      <c r="F141" s="37"/>
      <c r="G141" s="37"/>
      <c r="H141" s="37"/>
      <c r="I141" s="37"/>
      <c r="J141" s="35"/>
    </row>
    <row r="142" spans="1:10" s="36" customFormat="1" x14ac:dyDescent="0.2">
      <c r="A142" s="34"/>
      <c r="B142" s="34"/>
      <c r="C142" s="85"/>
      <c r="D142" s="35"/>
      <c r="F142" s="37"/>
      <c r="G142" s="37"/>
      <c r="H142" s="37"/>
      <c r="I142" s="37"/>
      <c r="J142" s="35"/>
    </row>
    <row r="143" spans="1:10" s="36" customFormat="1" x14ac:dyDescent="0.2">
      <c r="A143" s="34"/>
      <c r="B143" s="34"/>
      <c r="C143" s="85"/>
      <c r="D143" s="35"/>
      <c r="F143" s="37"/>
      <c r="G143" s="37"/>
      <c r="H143" s="37"/>
      <c r="I143" s="37"/>
      <c r="J143" s="35"/>
    </row>
    <row r="144" spans="1:10" s="36" customFormat="1" x14ac:dyDescent="0.2">
      <c r="A144" s="34"/>
      <c r="B144" s="34"/>
      <c r="C144" s="85"/>
      <c r="D144" s="35"/>
      <c r="F144" s="37"/>
      <c r="G144" s="37"/>
      <c r="H144" s="37"/>
      <c r="I144" s="37"/>
      <c r="J144" s="35"/>
    </row>
    <row r="145" spans="1:10" s="36" customFormat="1" x14ac:dyDescent="0.2">
      <c r="A145" s="34"/>
      <c r="B145" s="34"/>
      <c r="C145" s="85"/>
      <c r="D145" s="35"/>
      <c r="F145" s="37"/>
      <c r="G145" s="37"/>
      <c r="H145" s="37"/>
      <c r="I145" s="37"/>
      <c r="J145" s="35"/>
    </row>
    <row r="146" spans="1:10" s="36" customFormat="1" x14ac:dyDescent="0.2">
      <c r="A146" s="34"/>
      <c r="B146" s="34"/>
      <c r="C146" s="85"/>
      <c r="D146" s="35"/>
      <c r="F146" s="37"/>
      <c r="G146" s="37"/>
      <c r="H146" s="37"/>
      <c r="I146" s="37"/>
      <c r="J146" s="35"/>
    </row>
    <row r="147" spans="1:10" s="36" customFormat="1" x14ac:dyDescent="0.2">
      <c r="A147" s="34"/>
      <c r="B147" s="34"/>
      <c r="C147" s="85"/>
      <c r="D147" s="35"/>
      <c r="F147" s="37"/>
      <c r="G147" s="37"/>
      <c r="H147" s="37"/>
      <c r="I147" s="37"/>
      <c r="J147" s="35"/>
    </row>
    <row r="148" spans="1:10" s="36" customFormat="1" x14ac:dyDescent="0.2">
      <c r="A148" s="34"/>
      <c r="B148" s="34"/>
      <c r="C148" s="85"/>
      <c r="D148" s="35"/>
      <c r="F148" s="37"/>
      <c r="G148" s="37"/>
      <c r="H148" s="37"/>
      <c r="I148" s="37"/>
      <c r="J148" s="35"/>
    </row>
    <row r="149" spans="1:10" s="36" customFormat="1" x14ac:dyDescent="0.2">
      <c r="A149" s="34"/>
      <c r="B149" s="34"/>
      <c r="C149" s="85"/>
      <c r="D149" s="35"/>
      <c r="F149" s="37"/>
      <c r="G149" s="37"/>
      <c r="H149" s="37"/>
      <c r="I149" s="37"/>
      <c r="J149" s="35"/>
    </row>
    <row r="150" spans="1:10" s="36" customFormat="1" x14ac:dyDescent="0.2">
      <c r="A150" s="34"/>
      <c r="B150" s="34"/>
      <c r="C150" s="85"/>
      <c r="D150" s="35"/>
      <c r="F150" s="37"/>
      <c r="G150" s="37"/>
      <c r="H150" s="37"/>
      <c r="I150" s="37"/>
      <c r="J150" s="35"/>
    </row>
    <row r="151" spans="1:10" s="36" customFormat="1" x14ac:dyDescent="0.2">
      <c r="A151" s="34"/>
      <c r="B151" s="34"/>
      <c r="C151" s="85"/>
      <c r="D151" s="35"/>
      <c r="F151" s="37"/>
      <c r="G151" s="37"/>
      <c r="H151" s="37"/>
      <c r="I151" s="37"/>
      <c r="J151" s="35"/>
    </row>
    <row r="152" spans="1:10" s="36" customFormat="1" x14ac:dyDescent="0.2">
      <c r="A152" s="34"/>
      <c r="B152" s="34"/>
      <c r="C152" s="85"/>
      <c r="D152" s="35"/>
      <c r="F152" s="37"/>
      <c r="G152" s="37"/>
      <c r="H152" s="37"/>
      <c r="I152" s="37"/>
      <c r="J152" s="35"/>
    </row>
    <row r="153" spans="1:10" s="36" customFormat="1" x14ac:dyDescent="0.2">
      <c r="A153" s="34"/>
      <c r="B153" s="34"/>
      <c r="C153" s="85"/>
      <c r="D153" s="35"/>
      <c r="F153" s="37"/>
      <c r="G153" s="37"/>
      <c r="H153" s="37"/>
      <c r="I153" s="37"/>
      <c r="J153" s="35"/>
    </row>
    <row r="154" spans="1:10" s="36" customFormat="1" x14ac:dyDescent="0.2">
      <c r="A154" s="34"/>
      <c r="B154" s="34"/>
      <c r="C154" s="85"/>
      <c r="D154" s="35"/>
      <c r="F154" s="37"/>
      <c r="G154" s="37"/>
      <c r="H154" s="37"/>
      <c r="I154" s="37"/>
      <c r="J154" s="35"/>
    </row>
    <row r="155" spans="1:10" s="36" customFormat="1" x14ac:dyDescent="0.2">
      <c r="A155" s="34"/>
      <c r="B155" s="34"/>
      <c r="C155" s="85"/>
      <c r="D155" s="35"/>
      <c r="F155" s="37"/>
      <c r="G155" s="37"/>
      <c r="H155" s="37"/>
      <c r="I155" s="37"/>
      <c r="J155" s="35"/>
    </row>
    <row r="156" spans="1:10" s="36" customFormat="1" x14ac:dyDescent="0.2">
      <c r="A156" s="34"/>
      <c r="B156" s="34"/>
      <c r="C156" s="85"/>
      <c r="D156" s="35"/>
      <c r="F156" s="37"/>
      <c r="G156" s="37"/>
      <c r="H156" s="37"/>
      <c r="I156" s="37"/>
      <c r="J156" s="35"/>
    </row>
    <row r="157" spans="1:10" s="36" customFormat="1" x14ac:dyDescent="0.2">
      <c r="A157" s="34"/>
      <c r="B157" s="34"/>
      <c r="C157" s="85"/>
      <c r="D157" s="35"/>
      <c r="F157" s="37"/>
      <c r="G157" s="37"/>
      <c r="H157" s="37"/>
      <c r="I157" s="37"/>
      <c r="J157" s="35"/>
    </row>
    <row r="158" spans="1:10" s="36" customFormat="1" x14ac:dyDescent="0.2">
      <c r="A158" s="34"/>
      <c r="B158" s="34"/>
      <c r="C158" s="85"/>
      <c r="D158" s="35"/>
      <c r="F158" s="37"/>
      <c r="G158" s="37"/>
      <c r="H158" s="37"/>
      <c r="I158" s="37"/>
      <c r="J158" s="35"/>
    </row>
    <row r="159" spans="1:10" s="36" customFormat="1" x14ac:dyDescent="0.2">
      <c r="A159" s="34"/>
      <c r="B159" s="34"/>
      <c r="C159" s="85"/>
      <c r="D159" s="35"/>
      <c r="F159" s="37"/>
      <c r="G159" s="37"/>
      <c r="H159" s="37"/>
      <c r="I159" s="37"/>
      <c r="J159" s="35"/>
    </row>
    <row r="160" spans="1:10" s="36" customFormat="1" x14ac:dyDescent="0.2">
      <c r="A160" s="34"/>
      <c r="B160" s="34"/>
      <c r="C160" s="85"/>
      <c r="D160" s="35"/>
      <c r="F160" s="37"/>
      <c r="G160" s="37"/>
      <c r="H160" s="37"/>
      <c r="I160" s="37"/>
      <c r="J160" s="35"/>
    </row>
    <row r="161" spans="1:10" s="36" customFormat="1" x14ac:dyDescent="0.2">
      <c r="A161" s="34"/>
      <c r="B161" s="34"/>
      <c r="C161" s="85"/>
      <c r="D161" s="35"/>
      <c r="F161" s="37"/>
      <c r="G161" s="37"/>
      <c r="H161" s="37"/>
      <c r="I161" s="37"/>
      <c r="J161" s="35"/>
    </row>
    <row r="162" spans="1:10" s="36" customFormat="1" x14ac:dyDescent="0.2">
      <c r="A162" s="34"/>
      <c r="B162" s="34"/>
      <c r="C162" s="85"/>
      <c r="D162" s="35"/>
      <c r="F162" s="37"/>
      <c r="G162" s="37"/>
      <c r="H162" s="37"/>
      <c r="I162" s="37"/>
      <c r="J162" s="35"/>
    </row>
    <row r="163" spans="1:10" s="36" customFormat="1" x14ac:dyDescent="0.2">
      <c r="A163" s="34"/>
      <c r="B163" s="34"/>
      <c r="C163" s="85"/>
      <c r="D163" s="35"/>
      <c r="F163" s="37"/>
      <c r="G163" s="37"/>
      <c r="H163" s="37"/>
      <c r="I163" s="37"/>
      <c r="J163" s="35"/>
    </row>
    <row r="164" spans="1:10" s="36" customFormat="1" x14ac:dyDescent="0.2">
      <c r="A164" s="34"/>
      <c r="B164" s="34"/>
      <c r="C164" s="85"/>
      <c r="D164" s="35"/>
      <c r="F164" s="37"/>
      <c r="G164" s="37"/>
      <c r="H164" s="37"/>
      <c r="I164" s="37"/>
      <c r="J164" s="35"/>
    </row>
    <row r="165" spans="1:10" s="36" customFormat="1" x14ac:dyDescent="0.2">
      <c r="A165" s="34"/>
      <c r="B165" s="34"/>
      <c r="C165" s="85"/>
      <c r="D165" s="35"/>
      <c r="F165" s="37"/>
      <c r="G165" s="37"/>
      <c r="H165" s="37"/>
      <c r="I165" s="37"/>
      <c r="J165" s="35"/>
    </row>
    <row r="166" spans="1:10" s="36" customFormat="1" x14ac:dyDescent="0.2">
      <c r="A166" s="34"/>
      <c r="B166" s="34"/>
      <c r="C166" s="85"/>
      <c r="D166" s="35"/>
      <c r="F166" s="37"/>
      <c r="G166" s="37"/>
      <c r="H166" s="37"/>
      <c r="I166" s="37"/>
      <c r="J166" s="35"/>
    </row>
    <row r="167" spans="1:10" s="36" customFormat="1" x14ac:dyDescent="0.2">
      <c r="A167" s="34"/>
      <c r="B167" s="34"/>
      <c r="C167" s="85"/>
      <c r="D167" s="35"/>
      <c r="F167" s="37"/>
      <c r="G167" s="37"/>
      <c r="H167" s="37"/>
      <c r="I167" s="37"/>
      <c r="J167" s="35"/>
    </row>
    <row r="168" spans="1:10" s="36" customFormat="1" x14ac:dyDescent="0.2">
      <c r="A168" s="34"/>
      <c r="B168" s="34"/>
      <c r="C168" s="85"/>
      <c r="D168" s="35"/>
      <c r="F168" s="37"/>
      <c r="G168" s="37"/>
      <c r="H168" s="37"/>
      <c r="I168" s="37"/>
      <c r="J168" s="35"/>
    </row>
    <row r="169" spans="1:10" s="36" customFormat="1" x14ac:dyDescent="0.2">
      <c r="A169" s="34"/>
      <c r="B169" s="34"/>
      <c r="C169" s="85"/>
      <c r="D169" s="35"/>
      <c r="F169" s="37"/>
      <c r="G169" s="37"/>
      <c r="H169" s="37"/>
      <c r="I169" s="37"/>
      <c r="J169" s="35"/>
    </row>
    <row r="170" spans="1:10" s="36" customFormat="1" x14ac:dyDescent="0.2">
      <c r="A170" s="34"/>
      <c r="B170" s="34"/>
      <c r="C170" s="85"/>
      <c r="D170" s="35"/>
      <c r="F170" s="37"/>
      <c r="G170" s="37"/>
      <c r="H170" s="37"/>
      <c r="I170" s="37"/>
      <c r="J170" s="35"/>
    </row>
    <row r="171" spans="1:10" s="36" customFormat="1" x14ac:dyDescent="0.2">
      <c r="A171" s="34"/>
      <c r="B171" s="34"/>
      <c r="C171" s="85"/>
      <c r="D171" s="35"/>
      <c r="F171" s="37"/>
      <c r="G171" s="37"/>
      <c r="H171" s="37"/>
      <c r="I171" s="37"/>
      <c r="J171" s="35"/>
    </row>
    <row r="172" spans="1:10" s="36" customFormat="1" x14ac:dyDescent="0.2">
      <c r="A172" s="34"/>
      <c r="B172" s="34"/>
      <c r="C172" s="85"/>
      <c r="D172" s="35"/>
      <c r="F172" s="37"/>
      <c r="G172" s="37"/>
      <c r="H172" s="37"/>
      <c r="I172" s="37"/>
      <c r="J172" s="35"/>
    </row>
    <row r="173" spans="1:10" s="36" customFormat="1" x14ac:dyDescent="0.2">
      <c r="A173" s="34"/>
      <c r="B173" s="34"/>
      <c r="C173" s="85"/>
      <c r="D173" s="35"/>
      <c r="F173" s="37"/>
      <c r="G173" s="37"/>
      <c r="H173" s="37"/>
      <c r="I173" s="37"/>
      <c r="J173" s="35"/>
    </row>
    <row r="174" spans="1:10" s="36" customFormat="1" x14ac:dyDescent="0.2">
      <c r="A174" s="34"/>
      <c r="B174" s="34"/>
      <c r="C174" s="85"/>
      <c r="D174" s="35"/>
      <c r="F174" s="37"/>
      <c r="G174" s="37"/>
      <c r="H174" s="37"/>
      <c r="I174" s="37"/>
      <c r="J174" s="35"/>
    </row>
    <row r="175" spans="1:10" s="36" customFormat="1" x14ac:dyDescent="0.2">
      <c r="A175" s="34"/>
      <c r="B175" s="34"/>
      <c r="C175" s="85"/>
      <c r="D175" s="35"/>
      <c r="F175" s="37"/>
      <c r="G175" s="37"/>
      <c r="H175" s="37"/>
      <c r="I175" s="37"/>
      <c r="J175" s="35"/>
    </row>
    <row r="176" spans="1:10" s="36" customFormat="1" x14ac:dyDescent="0.2">
      <c r="A176" s="34"/>
      <c r="B176" s="34"/>
      <c r="C176" s="85"/>
      <c r="D176" s="35"/>
      <c r="F176" s="37"/>
      <c r="G176" s="37"/>
      <c r="H176" s="37"/>
      <c r="I176" s="37"/>
      <c r="J176" s="35"/>
    </row>
    <row r="177" spans="1:10" s="36" customFormat="1" x14ac:dyDescent="0.2">
      <c r="A177" s="34"/>
      <c r="B177" s="34"/>
      <c r="C177" s="85"/>
      <c r="D177" s="35"/>
      <c r="F177" s="37"/>
      <c r="G177" s="37"/>
      <c r="H177" s="37"/>
      <c r="I177" s="37"/>
      <c r="J177" s="35"/>
    </row>
    <row r="178" spans="1:10" s="36" customFormat="1" x14ac:dyDescent="0.2">
      <c r="A178" s="34"/>
      <c r="B178" s="34"/>
      <c r="C178" s="85"/>
      <c r="D178" s="35"/>
      <c r="F178" s="37"/>
      <c r="G178" s="37"/>
      <c r="H178" s="37"/>
      <c r="I178" s="37"/>
      <c r="J178" s="35"/>
    </row>
    <row r="179" spans="1:10" s="36" customFormat="1" x14ac:dyDescent="0.2">
      <c r="A179" s="34"/>
      <c r="B179" s="34"/>
      <c r="C179" s="85"/>
      <c r="D179" s="35"/>
      <c r="F179" s="37"/>
      <c r="G179" s="37"/>
      <c r="H179" s="37"/>
      <c r="I179" s="37"/>
      <c r="J179" s="35"/>
    </row>
    <row r="180" spans="1:10" s="36" customFormat="1" x14ac:dyDescent="0.2">
      <c r="A180" s="34"/>
      <c r="B180" s="34"/>
      <c r="C180" s="85"/>
      <c r="D180" s="35"/>
      <c r="F180" s="37"/>
      <c r="G180" s="37"/>
      <c r="H180" s="37"/>
      <c r="I180" s="37"/>
      <c r="J180" s="35"/>
    </row>
    <row r="181" spans="1:10" s="36" customFormat="1" x14ac:dyDescent="0.2">
      <c r="A181" s="34"/>
      <c r="B181" s="34"/>
      <c r="C181" s="85"/>
      <c r="D181" s="35"/>
      <c r="F181" s="37"/>
      <c r="G181" s="37"/>
      <c r="H181" s="37"/>
      <c r="I181" s="37"/>
      <c r="J181" s="35"/>
    </row>
    <row r="182" spans="1:10" s="36" customFormat="1" x14ac:dyDescent="0.2">
      <c r="A182" s="34"/>
      <c r="B182" s="34"/>
      <c r="C182" s="85"/>
      <c r="D182" s="35"/>
      <c r="F182" s="37"/>
      <c r="G182" s="37"/>
      <c r="H182" s="37"/>
      <c r="I182" s="37"/>
      <c r="J182" s="35"/>
    </row>
    <row r="183" spans="1:10" s="36" customFormat="1" x14ac:dyDescent="0.2">
      <c r="A183" s="34"/>
      <c r="B183" s="34"/>
      <c r="C183" s="85"/>
      <c r="D183" s="35"/>
      <c r="F183" s="37"/>
      <c r="G183" s="37"/>
      <c r="H183" s="37"/>
      <c r="I183" s="37"/>
      <c r="J183" s="35"/>
    </row>
    <row r="184" spans="1:10" s="36" customFormat="1" x14ac:dyDescent="0.2">
      <c r="A184" s="34"/>
      <c r="B184" s="34"/>
      <c r="C184" s="85"/>
      <c r="D184" s="35"/>
      <c r="F184" s="37"/>
      <c r="G184" s="37"/>
      <c r="H184" s="37"/>
      <c r="I184" s="37"/>
      <c r="J184" s="35"/>
    </row>
    <row r="185" spans="1:10" s="36" customFormat="1" x14ac:dyDescent="0.2">
      <c r="A185" s="34"/>
      <c r="B185" s="34"/>
      <c r="C185" s="85"/>
      <c r="D185" s="35"/>
      <c r="F185" s="37"/>
      <c r="G185" s="37"/>
      <c r="H185" s="37"/>
      <c r="I185" s="37"/>
      <c r="J185" s="35"/>
    </row>
    <row r="186" spans="1:10" s="36" customFormat="1" x14ac:dyDescent="0.2">
      <c r="A186" s="34"/>
      <c r="B186" s="34"/>
      <c r="C186" s="85"/>
      <c r="D186" s="35"/>
      <c r="F186" s="37"/>
      <c r="G186" s="37"/>
      <c r="H186" s="37"/>
      <c r="I186" s="37"/>
      <c r="J186" s="35"/>
    </row>
    <row r="187" spans="1:10" s="36" customFormat="1" x14ac:dyDescent="0.2">
      <c r="A187" s="34"/>
      <c r="B187" s="34"/>
      <c r="C187" s="85"/>
      <c r="D187" s="35"/>
      <c r="F187" s="37"/>
      <c r="G187" s="37"/>
      <c r="H187" s="37"/>
      <c r="I187" s="37"/>
      <c r="J187" s="35"/>
    </row>
    <row r="188" spans="1:10" s="36" customFormat="1" x14ac:dyDescent="0.2">
      <c r="A188" s="34"/>
      <c r="B188" s="34"/>
      <c r="C188" s="85"/>
      <c r="D188" s="35"/>
      <c r="F188" s="37"/>
      <c r="G188" s="37"/>
      <c r="H188" s="37"/>
      <c r="I188" s="37"/>
      <c r="J188" s="35"/>
    </row>
    <row r="189" spans="1:10" s="36" customFormat="1" x14ac:dyDescent="0.2">
      <c r="A189" s="34"/>
      <c r="B189" s="34"/>
      <c r="C189" s="85"/>
      <c r="D189" s="35"/>
      <c r="F189" s="37"/>
      <c r="G189" s="37"/>
      <c r="H189" s="37"/>
      <c r="I189" s="37"/>
      <c r="J189" s="35"/>
    </row>
    <row r="190" spans="1:10" s="36" customFormat="1" x14ac:dyDescent="0.2">
      <c r="A190" s="34"/>
      <c r="B190" s="34"/>
      <c r="C190" s="85"/>
      <c r="D190" s="35"/>
      <c r="F190" s="37"/>
      <c r="G190" s="37"/>
      <c r="H190" s="37"/>
      <c r="I190" s="37"/>
      <c r="J190" s="35"/>
    </row>
    <row r="191" spans="1:10" s="36" customFormat="1" x14ac:dyDescent="0.2">
      <c r="A191" s="34"/>
      <c r="B191" s="34"/>
      <c r="C191" s="85"/>
      <c r="D191" s="35"/>
      <c r="F191" s="37"/>
      <c r="G191" s="37"/>
      <c r="H191" s="37"/>
      <c r="I191" s="37"/>
      <c r="J191" s="35"/>
    </row>
    <row r="192" spans="1:10" s="36" customFormat="1" x14ac:dyDescent="0.2">
      <c r="A192" s="34"/>
      <c r="B192" s="34"/>
      <c r="C192" s="85"/>
      <c r="D192" s="35"/>
      <c r="F192" s="37"/>
      <c r="G192" s="37"/>
      <c r="H192" s="37"/>
      <c r="I192" s="37"/>
      <c r="J192" s="35"/>
    </row>
    <row r="193" spans="1:10" s="36" customFormat="1" x14ac:dyDescent="0.2">
      <c r="A193" s="34"/>
      <c r="B193" s="34"/>
      <c r="C193" s="85"/>
      <c r="D193" s="35"/>
      <c r="F193" s="37"/>
      <c r="G193" s="37"/>
      <c r="H193" s="37"/>
      <c r="I193" s="37"/>
      <c r="J193" s="35"/>
    </row>
  </sheetData>
  <mergeCells count="7">
    <mergeCell ref="A21:A22"/>
    <mergeCell ref="G11:G15"/>
    <mergeCell ref="J11:J15"/>
    <mergeCell ref="C11:C15"/>
    <mergeCell ref="E11:E15"/>
    <mergeCell ref="A6:A20"/>
    <mergeCell ref="B11:B15"/>
  </mergeCells>
  <pageMargins left="0.70866141732283472" right="0.70866141732283472" top="0.74803149606299213" bottom="0.74803149606299213" header="0.31496062992125984" footer="0.31496062992125984"/>
  <pageSetup paperSize="8" scale="5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4"/>
  <sheetViews>
    <sheetView rightToLeft="1" tabSelected="1" zoomScaleNormal="100" workbookViewId="0">
      <pane xSplit="1" ySplit="5" topLeftCell="B24" activePane="bottomRight" state="frozen"/>
      <selection pane="topRight" activeCell="B1" sqref="B1"/>
      <selection pane="bottomLeft" activeCell="A5" sqref="A5"/>
      <selection pane="bottomRight" activeCell="C30" sqref="C30"/>
    </sheetView>
  </sheetViews>
  <sheetFormatPr defaultColWidth="13.25" defaultRowHeight="14.25" x14ac:dyDescent="0.2"/>
  <cols>
    <col min="1" max="1" width="13.375" style="6" customWidth="1"/>
    <col min="2" max="3" width="22.25" style="28" customWidth="1"/>
    <col min="4" max="4" width="41.5" style="8" customWidth="1"/>
    <col min="5" max="5" width="11" style="6" bestFit="1" customWidth="1"/>
    <col min="6" max="6" width="13.25" style="9"/>
    <col min="7" max="7" width="0" style="9" hidden="1" customWidth="1"/>
    <col min="8" max="8" width="13.25" style="9" hidden="1" customWidth="1"/>
    <col min="9" max="9" width="13.25" style="9"/>
    <col min="10" max="10" width="22.875" style="8" customWidth="1"/>
    <col min="11" max="11" width="89.625" style="6" hidden="1" customWidth="1"/>
    <col min="12" max="16384" width="13.25" style="6"/>
  </cols>
  <sheetData>
    <row r="2" spans="1:12" ht="20.25" x14ac:dyDescent="0.3">
      <c r="B2" s="25" t="s">
        <v>127</v>
      </c>
      <c r="C2" s="25"/>
    </row>
    <row r="3" spans="1:12" ht="20.25" x14ac:dyDescent="0.3">
      <c r="B3" s="25"/>
      <c r="C3" s="25"/>
    </row>
    <row r="4" spans="1:12" ht="20.25" hidden="1" x14ac:dyDescent="0.3">
      <c r="B4" s="25"/>
      <c r="C4" s="25"/>
      <c r="I4" s="95">
        <v>1.17</v>
      </c>
    </row>
    <row r="5" spans="1:12" s="16" customFormat="1" ht="75" x14ac:dyDescent="0.25">
      <c r="A5" s="15" t="s">
        <v>6</v>
      </c>
      <c r="B5" s="26" t="s">
        <v>0</v>
      </c>
      <c r="C5" s="26" t="s">
        <v>334</v>
      </c>
      <c r="D5" s="15" t="s">
        <v>53</v>
      </c>
      <c r="E5" s="17" t="s">
        <v>335</v>
      </c>
      <c r="F5" s="18" t="s">
        <v>336</v>
      </c>
      <c r="G5" s="18" t="s">
        <v>394</v>
      </c>
      <c r="H5" s="18" t="s">
        <v>358</v>
      </c>
      <c r="I5" s="18" t="s">
        <v>457</v>
      </c>
      <c r="J5" s="15" t="s">
        <v>52</v>
      </c>
    </row>
    <row r="6" spans="1:12" s="8" customFormat="1" ht="31.5" x14ac:dyDescent="0.25">
      <c r="A6" s="158" t="s">
        <v>259</v>
      </c>
      <c r="B6" s="48" t="s">
        <v>261</v>
      </c>
      <c r="C6" s="48">
        <v>557722162</v>
      </c>
      <c r="D6" s="46" t="s">
        <v>262</v>
      </c>
      <c r="E6" s="157">
        <v>43051</v>
      </c>
      <c r="F6" s="61">
        <v>20475</v>
      </c>
      <c r="G6" s="61" t="s">
        <v>414</v>
      </c>
      <c r="H6" s="61">
        <v>6282.5</v>
      </c>
      <c r="I6" s="61">
        <f>H6*$I$4</f>
        <v>7350.5249999999996</v>
      </c>
      <c r="J6" s="4" t="s">
        <v>399</v>
      </c>
      <c r="K6" s="47" t="s">
        <v>260</v>
      </c>
    </row>
    <row r="7" spans="1:12" s="8" customFormat="1" ht="78.75" x14ac:dyDescent="0.25">
      <c r="A7" s="158"/>
      <c r="B7" s="48" t="s">
        <v>263</v>
      </c>
      <c r="C7" s="48">
        <v>558228375</v>
      </c>
      <c r="D7" s="46" t="s">
        <v>265</v>
      </c>
      <c r="E7" s="157"/>
      <c r="F7" s="61">
        <v>49725</v>
      </c>
      <c r="G7" s="61" t="s">
        <v>415</v>
      </c>
      <c r="H7" s="61">
        <v>0</v>
      </c>
      <c r="I7" s="61">
        <f t="shared" ref="I7:I32" si="0">H7*$I$4</f>
        <v>0</v>
      </c>
      <c r="J7" s="4" t="s">
        <v>345</v>
      </c>
      <c r="K7" s="47" t="s">
        <v>264</v>
      </c>
    </row>
    <row r="8" spans="1:12" s="8" customFormat="1" ht="31.5" x14ac:dyDescent="0.2">
      <c r="A8" s="158"/>
      <c r="B8" s="48" t="s">
        <v>268</v>
      </c>
      <c r="C8" s="48">
        <v>55723696</v>
      </c>
      <c r="D8" s="11" t="s">
        <v>266</v>
      </c>
      <c r="E8" s="157"/>
      <c r="F8" s="61">
        <v>100035</v>
      </c>
      <c r="G8" s="61" t="s">
        <v>410</v>
      </c>
      <c r="H8" s="61">
        <v>4500</v>
      </c>
      <c r="I8" s="61">
        <f t="shared" si="0"/>
        <v>5265</v>
      </c>
      <c r="J8" s="4" t="s">
        <v>345</v>
      </c>
      <c r="K8" s="47" t="s">
        <v>267</v>
      </c>
    </row>
    <row r="9" spans="1:12" s="8" customFormat="1" ht="47.25" x14ac:dyDescent="0.2">
      <c r="A9" s="158"/>
      <c r="B9" s="48" t="s">
        <v>269</v>
      </c>
      <c r="C9" s="48">
        <v>514349687</v>
      </c>
      <c r="D9" s="11" t="s">
        <v>270</v>
      </c>
      <c r="E9" s="157"/>
      <c r="F9" s="61">
        <v>99965</v>
      </c>
      <c r="G9" s="61" t="s">
        <v>416</v>
      </c>
      <c r="H9" s="61">
        <v>0</v>
      </c>
      <c r="I9" s="61">
        <f t="shared" si="0"/>
        <v>0</v>
      </c>
      <c r="J9" s="4" t="s">
        <v>345</v>
      </c>
      <c r="K9" s="47" t="s">
        <v>271</v>
      </c>
    </row>
    <row r="10" spans="1:12" s="8" customFormat="1" ht="63" x14ac:dyDescent="0.25">
      <c r="A10" s="158"/>
      <c r="B10" s="48" t="s">
        <v>272</v>
      </c>
      <c r="C10" s="48">
        <v>540170743</v>
      </c>
      <c r="D10" s="49" t="s">
        <v>273</v>
      </c>
      <c r="E10" s="157"/>
      <c r="F10" s="61">
        <v>50310</v>
      </c>
      <c r="G10" s="61" t="s">
        <v>406</v>
      </c>
      <c r="H10" s="61">
        <v>0</v>
      </c>
      <c r="I10" s="61">
        <f t="shared" si="0"/>
        <v>0</v>
      </c>
      <c r="J10" s="4" t="s">
        <v>345</v>
      </c>
      <c r="K10" s="47" t="s">
        <v>274</v>
      </c>
      <c r="L10" s="51"/>
    </row>
    <row r="11" spans="1:12" s="8" customFormat="1" ht="39" x14ac:dyDescent="0.2">
      <c r="A11" s="158"/>
      <c r="B11" s="48" t="s">
        <v>275</v>
      </c>
      <c r="C11" s="48">
        <v>24560914</v>
      </c>
      <c r="D11" s="11" t="s">
        <v>276</v>
      </c>
      <c r="E11" s="157"/>
      <c r="F11" s="61">
        <v>6084</v>
      </c>
      <c r="G11" s="61" t="s">
        <v>417</v>
      </c>
      <c r="H11" s="61">
        <v>1430</v>
      </c>
      <c r="I11" s="61">
        <f t="shared" si="0"/>
        <v>1673.1</v>
      </c>
      <c r="J11" s="4" t="s">
        <v>399</v>
      </c>
      <c r="K11" s="47" t="s">
        <v>277</v>
      </c>
    </row>
    <row r="12" spans="1:12" s="8" customFormat="1" ht="63" x14ac:dyDescent="0.2">
      <c r="A12" s="158"/>
      <c r="B12" s="48" t="s">
        <v>278</v>
      </c>
      <c r="C12" s="48">
        <v>514622893</v>
      </c>
      <c r="D12" s="11" t="s">
        <v>279</v>
      </c>
      <c r="E12" s="157"/>
      <c r="F12" s="61">
        <v>20000</v>
      </c>
      <c r="G12" s="61" t="s">
        <v>418</v>
      </c>
      <c r="H12" s="61">
        <v>0</v>
      </c>
      <c r="I12" s="61">
        <f t="shared" si="0"/>
        <v>0</v>
      </c>
      <c r="J12" s="4" t="s">
        <v>421</v>
      </c>
      <c r="K12" s="47" t="s">
        <v>422</v>
      </c>
    </row>
    <row r="13" spans="1:12" s="8" customFormat="1" ht="28.5" x14ac:dyDescent="0.2">
      <c r="A13" s="158"/>
      <c r="B13" s="48" t="s">
        <v>280</v>
      </c>
      <c r="C13" s="48">
        <v>512387820</v>
      </c>
      <c r="D13" s="11" t="s">
        <v>282</v>
      </c>
      <c r="E13" s="157"/>
      <c r="F13" s="61">
        <v>10000</v>
      </c>
      <c r="G13" s="61" t="s">
        <v>419</v>
      </c>
      <c r="H13" s="61">
        <v>7203.5</v>
      </c>
      <c r="I13" s="61">
        <f t="shared" si="0"/>
        <v>8428.0949999999993</v>
      </c>
      <c r="J13" s="4" t="s">
        <v>107</v>
      </c>
      <c r="K13" s="47" t="s">
        <v>281</v>
      </c>
    </row>
    <row r="14" spans="1:12" s="8" customFormat="1" ht="31.5" x14ac:dyDescent="0.2">
      <c r="A14" s="158"/>
      <c r="B14" s="48" t="s">
        <v>285</v>
      </c>
      <c r="C14" s="48">
        <v>512781154</v>
      </c>
      <c r="D14" s="11" t="s">
        <v>283</v>
      </c>
      <c r="E14" s="157"/>
      <c r="F14" s="61">
        <v>24000</v>
      </c>
      <c r="G14" s="61" t="s">
        <v>420</v>
      </c>
      <c r="H14" s="61">
        <v>11517.71</v>
      </c>
      <c r="I14" s="61">
        <f t="shared" si="0"/>
        <v>13475.720699999998</v>
      </c>
      <c r="J14" s="4" t="s">
        <v>449</v>
      </c>
      <c r="K14" s="65" t="s">
        <v>284</v>
      </c>
    </row>
    <row r="15" spans="1:12" s="8" customFormat="1" ht="31.5" x14ac:dyDescent="0.25">
      <c r="A15" s="158"/>
      <c r="B15" s="38" t="s">
        <v>286</v>
      </c>
      <c r="C15" s="48">
        <v>511506677</v>
      </c>
      <c r="D15" s="49" t="s">
        <v>287</v>
      </c>
      <c r="E15" s="157"/>
      <c r="F15" s="61">
        <v>9980</v>
      </c>
      <c r="G15" s="61" t="s">
        <v>413</v>
      </c>
      <c r="H15" s="61">
        <v>0</v>
      </c>
      <c r="I15" s="61">
        <f t="shared" si="0"/>
        <v>0</v>
      </c>
      <c r="J15" s="4" t="s">
        <v>412</v>
      </c>
      <c r="K15" s="47" t="s">
        <v>288</v>
      </c>
    </row>
    <row r="16" spans="1:12" s="8" customFormat="1" ht="47.25" x14ac:dyDescent="0.25">
      <c r="A16" s="158"/>
      <c r="B16" s="46" t="s">
        <v>119</v>
      </c>
      <c r="C16" s="48">
        <v>514363118</v>
      </c>
      <c r="D16" s="94" t="s">
        <v>290</v>
      </c>
      <c r="E16" s="157"/>
      <c r="F16" s="61">
        <v>19305</v>
      </c>
      <c r="G16" s="61" t="s">
        <v>347</v>
      </c>
      <c r="H16" s="61">
        <v>1500</v>
      </c>
      <c r="I16" s="61">
        <f t="shared" si="0"/>
        <v>1755</v>
      </c>
      <c r="J16" s="4" t="s">
        <v>354</v>
      </c>
      <c r="K16" s="47" t="s">
        <v>289</v>
      </c>
    </row>
    <row r="17" spans="1:11" s="8" customFormat="1" ht="47.25" x14ac:dyDescent="0.25">
      <c r="A17" s="158"/>
      <c r="B17" s="48" t="s">
        <v>291</v>
      </c>
      <c r="C17" s="48">
        <v>510532567</v>
      </c>
      <c r="D17" s="74" t="s">
        <v>292</v>
      </c>
      <c r="E17" s="157"/>
      <c r="F17" s="61">
        <v>401595</v>
      </c>
      <c r="G17" s="61" t="s">
        <v>447</v>
      </c>
      <c r="H17" s="61">
        <v>26598</v>
      </c>
      <c r="I17" s="61">
        <f t="shared" si="0"/>
        <v>31119.66</v>
      </c>
      <c r="J17" s="4" t="s">
        <v>448</v>
      </c>
      <c r="K17" s="65" t="s">
        <v>423</v>
      </c>
    </row>
    <row r="18" spans="1:11" s="8" customFormat="1" ht="47.25" x14ac:dyDescent="0.2">
      <c r="A18" s="158"/>
      <c r="B18" s="48" t="s">
        <v>293</v>
      </c>
      <c r="C18" s="48">
        <v>513432856</v>
      </c>
      <c r="D18" s="109" t="s">
        <v>294</v>
      </c>
      <c r="E18" s="157"/>
      <c r="F18" s="61">
        <f>225873+50000</f>
        <v>275873</v>
      </c>
      <c r="G18" s="61" t="s">
        <v>450</v>
      </c>
      <c r="H18" s="61">
        <v>293479</v>
      </c>
      <c r="I18" s="61">
        <f t="shared" si="0"/>
        <v>343370.43</v>
      </c>
      <c r="J18" s="4" t="s">
        <v>448</v>
      </c>
      <c r="K18" s="65" t="s">
        <v>295</v>
      </c>
    </row>
    <row r="19" spans="1:11" s="8" customFormat="1" ht="31.5" x14ac:dyDescent="0.2">
      <c r="A19" s="57" t="s">
        <v>296</v>
      </c>
      <c r="B19" s="48" t="s">
        <v>299</v>
      </c>
      <c r="C19" s="48">
        <v>514394550</v>
      </c>
      <c r="D19" s="11" t="s">
        <v>297</v>
      </c>
      <c r="E19" s="50">
        <v>43052</v>
      </c>
      <c r="F19" s="61">
        <v>200000</v>
      </c>
      <c r="G19" s="61" t="s">
        <v>424</v>
      </c>
      <c r="H19" s="61">
        <v>0</v>
      </c>
      <c r="I19" s="61">
        <f t="shared" si="0"/>
        <v>0</v>
      </c>
      <c r="J19" s="4" t="s">
        <v>354</v>
      </c>
      <c r="K19" s="65" t="s">
        <v>298</v>
      </c>
    </row>
    <row r="20" spans="1:11" s="8" customFormat="1" ht="47.25" x14ac:dyDescent="0.2">
      <c r="A20" s="57" t="s">
        <v>301</v>
      </c>
      <c r="B20" s="48" t="s">
        <v>300</v>
      </c>
      <c r="C20" s="48">
        <v>514622893</v>
      </c>
      <c r="D20" s="11" t="s">
        <v>279</v>
      </c>
      <c r="E20" s="50">
        <v>43062</v>
      </c>
      <c r="F20" s="61">
        <v>184110</v>
      </c>
      <c r="G20" s="61" t="s">
        <v>451</v>
      </c>
      <c r="H20" s="61">
        <v>79548</v>
      </c>
      <c r="I20" s="61">
        <f t="shared" si="0"/>
        <v>93071.159999999989</v>
      </c>
      <c r="J20" s="4" t="s">
        <v>399</v>
      </c>
      <c r="K20" s="65" t="s">
        <v>425</v>
      </c>
    </row>
    <row r="21" spans="1:11" s="8" customFormat="1" ht="63" x14ac:dyDescent="0.2">
      <c r="A21" s="127" t="s">
        <v>302</v>
      </c>
      <c r="B21" s="48" t="s">
        <v>304</v>
      </c>
      <c r="C21" s="48">
        <v>510681984</v>
      </c>
      <c r="D21" s="109" t="s">
        <v>305</v>
      </c>
      <c r="E21" s="157">
        <v>43075</v>
      </c>
      <c r="F21" s="61">
        <v>31590</v>
      </c>
      <c r="G21" s="61" t="s">
        <v>452</v>
      </c>
      <c r="H21" s="61">
        <v>10260</v>
      </c>
      <c r="I21" s="61">
        <f t="shared" si="0"/>
        <v>12004.199999999999</v>
      </c>
      <c r="J21" s="4" t="s">
        <v>453</v>
      </c>
      <c r="K21" s="65" t="s">
        <v>303</v>
      </c>
    </row>
    <row r="22" spans="1:11" s="8" customFormat="1" ht="47.25" x14ac:dyDescent="0.2">
      <c r="A22" s="128"/>
      <c r="B22" s="48" t="s">
        <v>173</v>
      </c>
      <c r="C22" s="48" t="s">
        <v>436</v>
      </c>
      <c r="D22" s="109" t="s">
        <v>307</v>
      </c>
      <c r="E22" s="157"/>
      <c r="F22" s="62">
        <v>6880</v>
      </c>
      <c r="G22" s="62" t="s">
        <v>426</v>
      </c>
      <c r="H22" s="62">
        <v>0</v>
      </c>
      <c r="I22" s="62">
        <f>H22</f>
        <v>0</v>
      </c>
      <c r="J22" s="4" t="s">
        <v>453</v>
      </c>
      <c r="K22" s="65" t="s">
        <v>306</v>
      </c>
    </row>
    <row r="23" spans="1:11" s="8" customFormat="1" ht="63" x14ac:dyDescent="0.2">
      <c r="A23" s="128"/>
      <c r="B23" s="48" t="s">
        <v>308</v>
      </c>
      <c r="C23" s="48">
        <v>513731133</v>
      </c>
      <c r="D23" s="11" t="s">
        <v>309</v>
      </c>
      <c r="E23" s="157"/>
      <c r="F23" s="61">
        <v>15561</v>
      </c>
      <c r="G23" s="61" t="s">
        <v>427</v>
      </c>
      <c r="H23" s="61">
        <v>10450</v>
      </c>
      <c r="I23" s="61">
        <f t="shared" si="0"/>
        <v>12226.5</v>
      </c>
      <c r="J23" s="4" t="s">
        <v>454</v>
      </c>
      <c r="K23" s="65" t="s">
        <v>310</v>
      </c>
    </row>
    <row r="24" spans="1:11" s="8" customFormat="1" ht="78.75" x14ac:dyDescent="0.2">
      <c r="A24" s="129"/>
      <c r="B24" s="48" t="s">
        <v>173</v>
      </c>
      <c r="C24" s="48" t="s">
        <v>436</v>
      </c>
      <c r="D24" s="11" t="s">
        <v>311</v>
      </c>
      <c r="E24" s="157"/>
      <c r="F24" s="62">
        <v>157050</v>
      </c>
      <c r="G24" s="62" t="s">
        <v>428</v>
      </c>
      <c r="H24" s="62">
        <v>138204</v>
      </c>
      <c r="I24" s="61">
        <f t="shared" si="0"/>
        <v>161698.68</v>
      </c>
      <c r="J24" s="4" t="s">
        <v>454</v>
      </c>
      <c r="K24" s="65" t="s">
        <v>312</v>
      </c>
    </row>
    <row r="25" spans="1:11" s="8" customFormat="1" ht="31.5" x14ac:dyDescent="0.25">
      <c r="A25" s="127" t="s">
        <v>302</v>
      </c>
      <c r="B25" s="11" t="s">
        <v>313</v>
      </c>
      <c r="C25" s="11">
        <v>512565680</v>
      </c>
      <c r="D25" s="70" t="s">
        <v>315</v>
      </c>
      <c r="E25" s="157"/>
      <c r="F25" s="61">
        <v>10688</v>
      </c>
      <c r="G25" s="61" t="s">
        <v>357</v>
      </c>
      <c r="H25" s="61">
        <v>9315</v>
      </c>
      <c r="I25" s="61">
        <f t="shared" si="0"/>
        <v>10898.55</v>
      </c>
      <c r="J25" s="4" t="s">
        <v>455</v>
      </c>
      <c r="K25" s="65" t="s">
        <v>314</v>
      </c>
    </row>
    <row r="26" spans="1:11" s="8" customFormat="1" ht="31.5" x14ac:dyDescent="0.2">
      <c r="A26" s="129"/>
      <c r="B26" s="38" t="s">
        <v>316</v>
      </c>
      <c r="C26" s="38">
        <v>513837088</v>
      </c>
      <c r="D26" s="42" t="s">
        <v>317</v>
      </c>
      <c r="E26" s="157"/>
      <c r="F26" s="63">
        <v>14918</v>
      </c>
      <c r="G26" s="63" t="s">
        <v>429</v>
      </c>
      <c r="H26" s="63">
        <v>19252.5</v>
      </c>
      <c r="I26" s="61">
        <f t="shared" si="0"/>
        <v>22525.424999999999</v>
      </c>
      <c r="J26" s="43" t="s">
        <v>355</v>
      </c>
      <c r="K26" s="47" t="s">
        <v>318</v>
      </c>
    </row>
    <row r="27" spans="1:11" s="35" customFormat="1" ht="94.5" x14ac:dyDescent="0.25">
      <c r="A27" s="156" t="s">
        <v>319</v>
      </c>
      <c r="B27" s="11" t="s">
        <v>119</v>
      </c>
      <c r="C27" s="48">
        <v>514363118</v>
      </c>
      <c r="D27" s="74" t="s">
        <v>320</v>
      </c>
      <c r="E27" s="155">
        <v>43095</v>
      </c>
      <c r="F27" s="61">
        <v>21001</v>
      </c>
      <c r="G27" s="61" t="s">
        <v>430</v>
      </c>
      <c r="H27" s="61">
        <v>342.5</v>
      </c>
      <c r="I27" s="61">
        <f t="shared" si="0"/>
        <v>400.72499999999997</v>
      </c>
      <c r="J27" s="61" t="s">
        <v>354</v>
      </c>
      <c r="K27" s="65" t="s">
        <v>321</v>
      </c>
    </row>
    <row r="28" spans="1:11" s="35" customFormat="1" ht="47.25" x14ac:dyDescent="0.2">
      <c r="A28" s="156"/>
      <c r="B28" s="154" t="s">
        <v>50</v>
      </c>
      <c r="C28" s="154">
        <v>514415488</v>
      </c>
      <c r="D28" s="64" t="s">
        <v>322</v>
      </c>
      <c r="E28" s="155"/>
      <c r="F28" s="61">
        <v>19890</v>
      </c>
      <c r="G28" s="153" t="s">
        <v>431</v>
      </c>
      <c r="H28" s="153">
        <v>0</v>
      </c>
      <c r="I28" s="61">
        <f t="shared" si="0"/>
        <v>0</v>
      </c>
      <c r="J28" s="153" t="s">
        <v>432</v>
      </c>
      <c r="K28" s="47" t="s">
        <v>325</v>
      </c>
    </row>
    <row r="29" spans="1:11" s="35" customFormat="1" ht="31.5" x14ac:dyDescent="0.25">
      <c r="A29" s="156"/>
      <c r="B29" s="154"/>
      <c r="C29" s="154"/>
      <c r="D29" s="46" t="s">
        <v>323</v>
      </c>
      <c r="E29" s="155"/>
      <c r="F29" s="61">
        <v>8775</v>
      </c>
      <c r="G29" s="153"/>
      <c r="H29" s="153"/>
      <c r="I29" s="61">
        <f t="shared" si="0"/>
        <v>0</v>
      </c>
      <c r="J29" s="153"/>
      <c r="K29" s="49" t="s">
        <v>324</v>
      </c>
    </row>
    <row r="30" spans="1:11" s="35" customFormat="1" ht="31.5" x14ac:dyDescent="0.2">
      <c r="A30" s="156"/>
      <c r="B30" s="56" t="s">
        <v>328</v>
      </c>
      <c r="C30" s="56">
        <v>557538584</v>
      </c>
      <c r="D30" s="11" t="s">
        <v>326</v>
      </c>
      <c r="E30" s="155"/>
      <c r="F30" s="61">
        <v>200000</v>
      </c>
      <c r="G30" s="61" t="s">
        <v>433</v>
      </c>
      <c r="H30" s="61">
        <v>81463</v>
      </c>
      <c r="I30" s="61">
        <f t="shared" si="0"/>
        <v>95311.709999999992</v>
      </c>
      <c r="J30" s="61" t="s">
        <v>456</v>
      </c>
      <c r="K30" s="65" t="s">
        <v>327</v>
      </c>
    </row>
    <row r="31" spans="1:11" s="35" customFormat="1" ht="47.25" customHeight="1" x14ac:dyDescent="0.2">
      <c r="A31" s="156"/>
      <c r="B31" s="64" t="s">
        <v>235</v>
      </c>
      <c r="C31" s="48">
        <v>540170743</v>
      </c>
      <c r="D31" s="64" t="s">
        <v>329</v>
      </c>
      <c r="E31" s="155"/>
      <c r="F31" s="61">
        <v>57330</v>
      </c>
      <c r="G31" s="61" t="s">
        <v>406</v>
      </c>
      <c r="H31" s="61">
        <v>0</v>
      </c>
      <c r="I31" s="61">
        <f t="shared" si="0"/>
        <v>0</v>
      </c>
      <c r="J31" s="61" t="s">
        <v>345</v>
      </c>
      <c r="K31" s="47" t="s">
        <v>330</v>
      </c>
    </row>
    <row r="32" spans="1:11" s="35" customFormat="1" ht="31.5" x14ac:dyDescent="0.25">
      <c r="A32" s="156"/>
      <c r="B32" s="56" t="s">
        <v>333</v>
      </c>
      <c r="C32" s="56">
        <v>514377019</v>
      </c>
      <c r="D32" s="11" t="s">
        <v>331</v>
      </c>
      <c r="E32" s="155"/>
      <c r="F32" s="61">
        <v>57915</v>
      </c>
      <c r="G32" s="61" t="s">
        <v>434</v>
      </c>
      <c r="H32" s="61">
        <v>0</v>
      </c>
      <c r="I32" s="61">
        <f t="shared" si="0"/>
        <v>0</v>
      </c>
      <c r="J32" s="61" t="s">
        <v>456</v>
      </c>
      <c r="K32" s="70" t="s">
        <v>332</v>
      </c>
    </row>
    <row r="33" spans="2:10" s="36" customFormat="1" x14ac:dyDescent="0.2">
      <c r="B33" s="34"/>
      <c r="C33" s="34"/>
      <c r="D33" s="35"/>
      <c r="F33" s="37"/>
      <c r="G33" s="37"/>
      <c r="H33" s="37"/>
      <c r="I33" s="37"/>
      <c r="J33" s="35"/>
    </row>
    <row r="34" spans="2:10" s="36" customFormat="1" x14ac:dyDescent="0.2">
      <c r="B34" s="34"/>
      <c r="C34" s="34"/>
      <c r="D34" s="35"/>
      <c r="F34" s="37"/>
      <c r="G34" s="37"/>
      <c r="H34" s="37"/>
      <c r="I34" s="37"/>
      <c r="J34" s="35"/>
    </row>
  </sheetData>
  <mergeCells count="12">
    <mergeCell ref="A27:A32"/>
    <mergeCell ref="E6:E18"/>
    <mergeCell ref="A6:A18"/>
    <mergeCell ref="E21:E26"/>
    <mergeCell ref="A21:A24"/>
    <mergeCell ref="A25:A26"/>
    <mergeCell ref="G28:G29"/>
    <mergeCell ref="H28:H29"/>
    <mergeCell ref="J28:J29"/>
    <mergeCell ref="C28:C29"/>
    <mergeCell ref="B28:B29"/>
    <mergeCell ref="E27:E32"/>
  </mergeCells>
  <pageMargins left="0.31496062992125984" right="0.19685039370078741" top="0.74803149606299213" bottom="0.74803149606299213" header="0.31496062992125984" footer="0.31496062992125984"/>
  <pageSetup paperSize="8" scale="7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7</vt:i4>
      </vt:variant>
    </vt:vector>
  </HeadingPairs>
  <TitlesOfParts>
    <vt:vector size="11" baseType="lpstr">
      <vt:lpstr>רבעון ראשון</vt:lpstr>
      <vt:lpstr>רבעון שני</vt:lpstr>
      <vt:lpstr>רבעון שלישי</vt:lpstr>
      <vt:lpstr>רבעון רביעי</vt:lpstr>
      <vt:lpstr>'רבעון ראשון'!WPrint_Area_W</vt:lpstr>
      <vt:lpstr>'רבעון רביעי'!WPrint_Area_W</vt:lpstr>
      <vt:lpstr>'רבעון שלישי'!WPrint_Area_W</vt:lpstr>
      <vt:lpstr>'רבעון שני'!WPrint_Area_W</vt:lpstr>
      <vt:lpstr>'רבעון ראשון'!WPrint_TitlesW</vt:lpstr>
      <vt:lpstr>'רבעון רביעי'!WPrint_TitlesW</vt:lpstr>
      <vt:lpstr>'רבעון שני'!WPrint_TitlesW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Avitan</dc:creator>
  <cp:lastModifiedBy>Aya Kobi</cp:lastModifiedBy>
  <cp:lastPrinted>2018-07-08T09:18:01Z</cp:lastPrinted>
  <dcterms:created xsi:type="dcterms:W3CDTF">2017-03-05T10:24:10Z</dcterms:created>
  <dcterms:modified xsi:type="dcterms:W3CDTF">2018-07-10T13:14:34Z</dcterms:modified>
</cp:coreProperties>
</file>