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zm\Desktop\"/>
    </mc:Choice>
  </mc:AlternateContent>
  <bookViews>
    <workbookView xWindow="-120" yWindow="-120" windowWidth="29040" windowHeight="15840"/>
  </bookViews>
  <sheets>
    <sheet name="גנים יסודי על יסודי חינוך מיוחד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1" i="3" l="1"/>
  <c r="H411" i="3"/>
  <c r="G411" i="3"/>
  <c r="J410" i="3"/>
  <c r="J409" i="3"/>
  <c r="J408" i="3"/>
  <c r="J407" i="3"/>
  <c r="J406" i="3"/>
  <c r="I404" i="3"/>
  <c r="H404" i="3"/>
  <c r="G404" i="3"/>
  <c r="J403" i="3"/>
  <c r="J402" i="3"/>
  <c r="I400" i="3"/>
  <c r="H400" i="3"/>
  <c r="G400" i="3"/>
  <c r="J399" i="3"/>
  <c r="J398" i="3"/>
  <c r="J397" i="3"/>
  <c r="J396" i="3"/>
  <c r="I394" i="3"/>
  <c r="H394" i="3"/>
  <c r="G394" i="3"/>
  <c r="J393" i="3"/>
  <c r="J392" i="3"/>
  <c r="J391" i="3"/>
  <c r="J389" i="3"/>
  <c r="I387" i="3"/>
  <c r="H387" i="3"/>
  <c r="G387" i="3"/>
  <c r="J386" i="3"/>
  <c r="J385" i="3"/>
  <c r="J384" i="3"/>
  <c r="J383" i="3"/>
  <c r="J382" i="3"/>
  <c r="I380" i="3"/>
  <c r="H380" i="3"/>
  <c r="G380" i="3"/>
  <c r="J379" i="3"/>
  <c r="J378" i="3"/>
  <c r="J377" i="3"/>
  <c r="J376" i="3"/>
  <c r="J375" i="3"/>
  <c r="I373" i="3"/>
  <c r="H373" i="3"/>
  <c r="G373" i="3"/>
  <c r="J372" i="3"/>
  <c r="J371" i="3"/>
  <c r="J370" i="3"/>
  <c r="J369" i="3"/>
  <c r="J368" i="3"/>
  <c r="J367" i="3"/>
  <c r="J366" i="3"/>
  <c r="I364" i="3"/>
  <c r="H364" i="3"/>
  <c r="G364" i="3"/>
  <c r="J363" i="3"/>
  <c r="J362" i="3"/>
  <c r="J361" i="3"/>
  <c r="J360" i="3"/>
  <c r="J359" i="3"/>
  <c r="J358" i="3"/>
  <c r="J357" i="3"/>
  <c r="J355" i="3"/>
  <c r="I353" i="3"/>
  <c r="H353" i="3"/>
  <c r="G353" i="3"/>
  <c r="J352" i="3"/>
  <c r="J351" i="3"/>
  <c r="J350" i="3"/>
  <c r="J349" i="3"/>
  <c r="I347" i="3"/>
  <c r="H347" i="3"/>
  <c r="G347" i="3"/>
  <c r="J346" i="3"/>
  <c r="J345" i="3"/>
  <c r="J344" i="3"/>
  <c r="I342" i="3"/>
  <c r="H342" i="3"/>
  <c r="G342" i="3"/>
  <c r="J341" i="3"/>
  <c r="J340" i="3"/>
  <c r="J339" i="3"/>
  <c r="J338" i="3"/>
  <c r="J337" i="3"/>
  <c r="J336" i="3"/>
  <c r="J335" i="3"/>
  <c r="J334" i="3"/>
  <c r="I332" i="3"/>
  <c r="H332" i="3"/>
  <c r="G332" i="3"/>
  <c r="J331" i="3"/>
  <c r="J330" i="3"/>
  <c r="J329" i="3"/>
  <c r="I327" i="3"/>
  <c r="H327" i="3"/>
  <c r="G327" i="3"/>
  <c r="J326" i="3"/>
  <c r="J325" i="3"/>
  <c r="J324" i="3"/>
  <c r="J323" i="3"/>
  <c r="I321" i="3"/>
  <c r="H321" i="3"/>
  <c r="G321" i="3"/>
  <c r="J320" i="3"/>
  <c r="J319" i="3"/>
  <c r="J318" i="3"/>
  <c r="I316" i="3"/>
  <c r="H316" i="3"/>
  <c r="G316" i="3"/>
  <c r="J315" i="3"/>
  <c r="J314" i="3"/>
  <c r="J313" i="3"/>
  <c r="J312" i="3"/>
  <c r="J311" i="3"/>
  <c r="J310" i="3"/>
  <c r="J309" i="3"/>
  <c r="J308" i="3"/>
  <c r="J307" i="3"/>
  <c r="J306" i="3"/>
  <c r="I304" i="3"/>
  <c r="H304" i="3"/>
  <c r="G304" i="3"/>
  <c r="J303" i="3"/>
  <c r="J302" i="3"/>
  <c r="J301" i="3"/>
  <c r="J292" i="3"/>
  <c r="I290" i="3"/>
  <c r="H290" i="3"/>
  <c r="G290" i="3"/>
  <c r="J289" i="3"/>
  <c r="J288" i="3"/>
  <c r="J287" i="3"/>
  <c r="J286" i="3"/>
  <c r="J285" i="3"/>
  <c r="J284" i="3"/>
  <c r="J283" i="3"/>
  <c r="J282" i="3"/>
  <c r="J281" i="3"/>
  <c r="J280" i="3"/>
  <c r="I278" i="3"/>
  <c r="H278" i="3"/>
  <c r="G278" i="3"/>
  <c r="J277" i="3"/>
  <c r="J276" i="3"/>
  <c r="J275" i="3"/>
  <c r="J274" i="3"/>
  <c r="J273" i="3"/>
  <c r="J272" i="3"/>
  <c r="J270" i="3"/>
  <c r="I268" i="3"/>
  <c r="H268" i="3"/>
  <c r="G268" i="3"/>
  <c r="J267" i="3"/>
  <c r="J266" i="3"/>
  <c r="J265" i="3"/>
  <c r="J264" i="3"/>
  <c r="J263" i="3"/>
  <c r="J261" i="3"/>
  <c r="I259" i="3"/>
  <c r="H259" i="3"/>
  <c r="G259" i="3"/>
  <c r="J258" i="3"/>
  <c r="J257" i="3"/>
  <c r="J255" i="3"/>
  <c r="I253" i="3"/>
  <c r="H253" i="3"/>
  <c r="G253" i="3"/>
  <c r="J252" i="3"/>
  <c r="J251" i="3"/>
  <c r="J250" i="3"/>
  <c r="I248" i="3"/>
  <c r="H248" i="3"/>
  <c r="G248" i="3"/>
  <c r="J247" i="3"/>
  <c r="J246" i="3"/>
  <c r="I228" i="3"/>
  <c r="H228" i="3"/>
  <c r="G228" i="3"/>
  <c r="J227" i="3"/>
  <c r="J226" i="3"/>
  <c r="I224" i="3"/>
  <c r="H224" i="3"/>
  <c r="G224" i="3"/>
  <c r="J223" i="3"/>
  <c r="J222" i="3"/>
  <c r="I220" i="3"/>
  <c r="H220" i="3"/>
  <c r="G220" i="3"/>
  <c r="J219" i="3"/>
  <c r="J218" i="3"/>
  <c r="J217" i="3"/>
  <c r="J216" i="3"/>
  <c r="I214" i="3"/>
  <c r="H214" i="3"/>
  <c r="G214" i="3"/>
  <c r="J213" i="3"/>
  <c r="J212" i="3"/>
  <c r="I210" i="3"/>
  <c r="H210" i="3"/>
  <c r="G210" i="3"/>
  <c r="J209" i="3"/>
  <c r="J208" i="3"/>
  <c r="J207" i="3"/>
  <c r="J206" i="3"/>
  <c r="I204" i="3"/>
  <c r="H204" i="3"/>
  <c r="G204" i="3"/>
  <c r="J203" i="3"/>
  <c r="J202" i="3"/>
  <c r="J201" i="3"/>
  <c r="J200" i="3"/>
  <c r="J199" i="3"/>
  <c r="I197" i="3"/>
  <c r="H197" i="3"/>
  <c r="G197" i="3"/>
  <c r="J196" i="3"/>
  <c r="J195" i="3"/>
  <c r="J194" i="3"/>
  <c r="J193" i="3"/>
  <c r="I191" i="3"/>
  <c r="H191" i="3"/>
  <c r="G191" i="3"/>
  <c r="J190" i="3"/>
  <c r="J189" i="3"/>
  <c r="J188" i="3"/>
  <c r="I186" i="3"/>
  <c r="H186" i="3"/>
  <c r="G186" i="3"/>
  <c r="J185" i="3"/>
  <c r="J184" i="3"/>
  <c r="J183" i="3"/>
  <c r="J182" i="3"/>
  <c r="J181" i="3"/>
  <c r="I179" i="3"/>
  <c r="H179" i="3"/>
  <c r="G179" i="3"/>
  <c r="J178" i="3"/>
  <c r="J177" i="3"/>
  <c r="J176" i="3"/>
  <c r="J175" i="3"/>
  <c r="J174" i="3"/>
  <c r="I172" i="3"/>
  <c r="H172" i="3"/>
  <c r="G172" i="3"/>
  <c r="J171" i="3"/>
  <c r="J170" i="3"/>
  <c r="J169" i="3"/>
  <c r="J168" i="3"/>
  <c r="J167" i="3"/>
  <c r="J166" i="3"/>
  <c r="J165" i="3"/>
  <c r="I163" i="3"/>
  <c r="H163" i="3"/>
  <c r="G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I143" i="3"/>
  <c r="H143" i="3"/>
  <c r="G143" i="3"/>
  <c r="J142" i="3"/>
  <c r="J141" i="3"/>
  <c r="J140" i="3"/>
  <c r="J139" i="3"/>
  <c r="J138" i="3"/>
  <c r="J137" i="3"/>
  <c r="I135" i="3"/>
  <c r="H135" i="3"/>
  <c r="G135" i="3"/>
  <c r="J134" i="3"/>
  <c r="J133" i="3"/>
  <c r="I131" i="3"/>
  <c r="H131" i="3"/>
  <c r="G131" i="3"/>
  <c r="J130" i="3"/>
  <c r="J129" i="3"/>
  <c r="J128" i="3"/>
  <c r="J127" i="3"/>
  <c r="I125" i="3"/>
  <c r="H125" i="3"/>
  <c r="G125" i="3"/>
  <c r="J124" i="3"/>
  <c r="J123" i="3"/>
  <c r="I121" i="3"/>
  <c r="H121" i="3"/>
  <c r="G121" i="3"/>
  <c r="J120" i="3"/>
  <c r="J119" i="3"/>
  <c r="I117" i="3"/>
  <c r="H117" i="3"/>
  <c r="G117" i="3"/>
  <c r="J116" i="3"/>
  <c r="J115" i="3"/>
  <c r="J114" i="3"/>
  <c r="J113" i="3"/>
  <c r="J112" i="3"/>
  <c r="J111" i="3"/>
  <c r="J110" i="3"/>
  <c r="J109" i="3"/>
  <c r="J108" i="3"/>
  <c r="J107" i="3"/>
  <c r="I105" i="3"/>
  <c r="H105" i="3"/>
  <c r="G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I90" i="3"/>
  <c r="H90" i="3"/>
  <c r="G90" i="3"/>
  <c r="J89" i="3"/>
  <c r="J88" i="3"/>
  <c r="J87" i="3"/>
  <c r="J86" i="3"/>
  <c r="I84" i="3"/>
  <c r="H84" i="3"/>
  <c r="G84" i="3"/>
  <c r="J83" i="3"/>
  <c r="J82" i="3"/>
  <c r="J81" i="3"/>
  <c r="J80" i="3"/>
  <c r="J79" i="3"/>
  <c r="J78" i="3"/>
  <c r="J77" i="3"/>
  <c r="J76" i="3"/>
  <c r="I74" i="3"/>
  <c r="H74" i="3"/>
  <c r="G74" i="3"/>
  <c r="J73" i="3"/>
  <c r="J72" i="3"/>
  <c r="J71" i="3"/>
  <c r="J70" i="3"/>
  <c r="J69" i="3"/>
  <c r="J68" i="3"/>
  <c r="J67" i="3"/>
  <c r="J66" i="3"/>
  <c r="J65" i="3"/>
  <c r="J64" i="3"/>
  <c r="I62" i="3"/>
  <c r="H62" i="3"/>
  <c r="G62" i="3"/>
  <c r="J61" i="3"/>
  <c r="J60" i="3"/>
  <c r="J59" i="3"/>
  <c r="I57" i="3"/>
  <c r="H57" i="3"/>
  <c r="G57" i="3"/>
  <c r="J56" i="3"/>
  <c r="J55" i="3"/>
  <c r="J54" i="3"/>
  <c r="J53" i="3"/>
  <c r="J52" i="3"/>
  <c r="J51" i="3"/>
  <c r="J50" i="3"/>
  <c r="I48" i="3"/>
  <c r="H48" i="3"/>
  <c r="G48" i="3"/>
  <c r="J47" i="3"/>
  <c r="J46" i="3"/>
  <c r="J45" i="3"/>
  <c r="J44" i="3"/>
  <c r="J43" i="3"/>
  <c r="J42" i="3"/>
  <c r="J41" i="3"/>
  <c r="I39" i="3"/>
  <c r="H39" i="3"/>
  <c r="G39" i="3"/>
  <c r="J38" i="3"/>
  <c r="J37" i="3"/>
  <c r="J36" i="3"/>
  <c r="J35" i="3"/>
  <c r="J34" i="3"/>
  <c r="I32" i="3"/>
  <c r="H32" i="3"/>
  <c r="G32" i="3"/>
  <c r="J31" i="3"/>
  <c r="J30" i="3"/>
  <c r="J29" i="3"/>
  <c r="J28" i="3"/>
  <c r="J27" i="3"/>
  <c r="I25" i="3"/>
  <c r="H25" i="3"/>
  <c r="G25" i="3"/>
  <c r="J24" i="3"/>
  <c r="J23" i="3"/>
  <c r="I21" i="3"/>
  <c r="H21" i="3"/>
  <c r="G21" i="3"/>
  <c r="J20" i="3"/>
  <c r="J19" i="3"/>
  <c r="J18" i="3"/>
  <c r="J17" i="3"/>
  <c r="I15" i="3"/>
  <c r="H15" i="3"/>
  <c r="G15" i="3"/>
  <c r="J14" i="3"/>
  <c r="J13" i="3"/>
  <c r="J12" i="3"/>
  <c r="J11" i="3"/>
  <c r="J10" i="3"/>
  <c r="J9" i="3"/>
  <c r="J8" i="3"/>
  <c r="J7" i="3"/>
  <c r="J404" i="3" l="1"/>
  <c r="J224" i="3"/>
  <c r="J364" i="3"/>
  <c r="J373" i="3"/>
  <c r="J411" i="3"/>
  <c r="H229" i="3"/>
  <c r="J21" i="3"/>
  <c r="J62" i="3"/>
  <c r="J74" i="3"/>
  <c r="J90" i="3"/>
  <c r="J121" i="3"/>
  <c r="J131" i="3"/>
  <c r="J172" i="3"/>
  <c r="J197" i="3"/>
  <c r="I293" i="3"/>
  <c r="J259" i="3"/>
  <c r="J290" i="3"/>
  <c r="J316" i="3"/>
  <c r="J342" i="3"/>
  <c r="J347" i="3"/>
  <c r="J25" i="3"/>
  <c r="J125" i="3"/>
  <c r="J135" i="3"/>
  <c r="J253" i="3"/>
  <c r="J321" i="3"/>
  <c r="I229" i="3"/>
  <c r="J57" i="3"/>
  <c r="J248" i="3"/>
  <c r="J353" i="3"/>
  <c r="J400" i="3"/>
  <c r="J32" i="3"/>
  <c r="J39" i="3"/>
  <c r="J48" i="3"/>
  <c r="J143" i="3"/>
  <c r="J179" i="3"/>
  <c r="J186" i="3"/>
  <c r="J191" i="3"/>
  <c r="J210" i="3"/>
  <c r="J214" i="3"/>
  <c r="G293" i="3"/>
  <c r="J268" i="3"/>
  <c r="J304" i="3"/>
  <c r="H412" i="3"/>
  <c r="J332" i="3"/>
  <c r="J380" i="3"/>
  <c r="J387" i="3"/>
  <c r="J15" i="3"/>
  <c r="J84" i="3"/>
  <c r="G412" i="3"/>
  <c r="G229" i="3"/>
  <c r="J105" i="3"/>
  <c r="J117" i="3"/>
  <c r="J163" i="3"/>
  <c r="J204" i="3"/>
  <c r="J220" i="3"/>
  <c r="J228" i="3"/>
  <c r="H293" i="3"/>
  <c r="J278" i="3"/>
  <c r="I412" i="3"/>
  <c r="J327" i="3"/>
  <c r="J394" i="3"/>
  <c r="J229" i="3" l="1"/>
  <c r="J293" i="3"/>
  <c r="J412" i="3"/>
</calcChain>
</file>

<file path=xl/sharedStrings.xml><?xml version="1.0" encoding="utf-8"?>
<sst xmlns="http://schemas.openxmlformats.org/spreadsheetml/2006/main" count="1576" uniqueCount="1041">
  <si>
    <t>שם בית הספר</t>
  </si>
  <si>
    <t>כתובת</t>
  </si>
  <si>
    <t>מקלט</t>
  </si>
  <si>
    <t>שטח כולל במקלט במ"ר</t>
  </si>
  <si>
    <t>מס' תלמידים</t>
  </si>
  <si>
    <t xml:space="preserve">הרצל </t>
  </si>
  <si>
    <t>צדקיהו 2</t>
  </si>
  <si>
    <t>נאות פרס</t>
  </si>
  <si>
    <t>אפרים קציר 3</t>
  </si>
  <si>
    <t>אהרון הרוא"ה בנים חדש</t>
  </si>
  <si>
    <t>דב פרומר 15</t>
  </si>
  <si>
    <t>אינשטיין</t>
  </si>
  <si>
    <t>אינשטיין 133</t>
  </si>
  <si>
    <t>דינור</t>
  </si>
  <si>
    <t>קליבנוב 20</t>
  </si>
  <si>
    <t>יזרעאליה</t>
  </si>
  <si>
    <t>צרניאבסקי 20</t>
  </si>
  <si>
    <t>רגבים</t>
  </si>
  <si>
    <t>דגניה 53</t>
  </si>
  <si>
    <t>ארלוזרוב</t>
  </si>
  <si>
    <t>הקיבוצים 65</t>
  </si>
  <si>
    <t>חופית</t>
  </si>
  <si>
    <t>החיננית 3</t>
  </si>
  <si>
    <t>נופים</t>
  </si>
  <si>
    <t>סורוקה 22</t>
  </si>
  <si>
    <t>מגינים</t>
  </si>
  <si>
    <t>יצחק בן צבי 12</t>
  </si>
  <si>
    <t xml:space="preserve">אילנות </t>
  </si>
  <si>
    <t>הסנה 8 א</t>
  </si>
  <si>
    <t>חב"ד בנים</t>
  </si>
  <si>
    <t>אריה לוין 3</t>
  </si>
  <si>
    <t>רוממה</t>
  </si>
  <si>
    <t>האורן 27 א'</t>
  </si>
  <si>
    <t>דגניה</t>
  </si>
  <si>
    <t>דגניה 33</t>
  </si>
  <si>
    <t>הבונים</t>
  </si>
  <si>
    <t>חביבה רייך 16</t>
  </si>
  <si>
    <t>בית חיה יסודי</t>
  </si>
  <si>
    <t xml:space="preserve">אריה לוין 5 </t>
  </si>
  <si>
    <t>בן גוריון</t>
  </si>
  <si>
    <t>קרן הייסוד 33</t>
  </si>
  <si>
    <t>יבניאלי</t>
  </si>
  <si>
    <t>יואב 5</t>
  </si>
  <si>
    <t>אלון</t>
  </si>
  <si>
    <t>יגאל אלון 8</t>
  </si>
  <si>
    <t>אחוזה זכרון יוסף</t>
  </si>
  <si>
    <t>סיני 13</t>
  </si>
  <si>
    <t>תל-חי</t>
  </si>
  <si>
    <t>הגליל 107</t>
  </si>
  <si>
    <t>נתיב אליעזר</t>
  </si>
  <si>
    <t>ד'יזרעאלי 54 א'</t>
  </si>
  <si>
    <t>נירים</t>
  </si>
  <si>
    <t>יהושפט 6 נווה דוד</t>
  </si>
  <si>
    <t>רמות</t>
  </si>
  <si>
    <t>דרך צרפת 85</t>
  </si>
  <si>
    <t>צה"ל 14</t>
  </si>
  <si>
    <t>דרור</t>
  </si>
  <si>
    <t>דרור 19</t>
  </si>
  <si>
    <t xml:space="preserve">אחמדיה </t>
  </si>
  <si>
    <t>אל מהאדי 12</t>
  </si>
  <si>
    <t>אבן גבירול</t>
  </si>
  <si>
    <t>בודנהיימר 7</t>
  </si>
  <si>
    <t>גבריאלי</t>
  </si>
  <si>
    <t>דרך יד לבנים 83 א</t>
  </si>
  <si>
    <t>לאובק יסודי</t>
  </si>
  <si>
    <t>גולומב 4</t>
  </si>
  <si>
    <t>טשרניחובסקי</t>
  </si>
  <si>
    <t>טשרניחובסקי 34</t>
  </si>
  <si>
    <t xml:space="preserve">עין הים </t>
  </si>
  <si>
    <t>יציאת אירופה 17</t>
  </si>
  <si>
    <t>אהרון הרוא"ה בנות</t>
  </si>
  <si>
    <t>אהרון הרוא"ה 10</t>
  </si>
  <si>
    <t>אחווה</t>
  </si>
  <si>
    <t>קיסריה 20</t>
  </si>
  <si>
    <t>ביה"ס הפתוח</t>
  </si>
  <si>
    <t>ברל כצנלסון 48</t>
  </si>
  <si>
    <t>דוד ילין חדש</t>
  </si>
  <si>
    <t>יאיר כץ 9</t>
  </si>
  <si>
    <t>מוריה ברקאי</t>
  </si>
  <si>
    <t>אנילביץ 26</t>
  </si>
  <si>
    <t>רמב"ם</t>
  </si>
  <si>
    <t>ציון 7</t>
  </si>
  <si>
    <t>אל חיוואר</t>
  </si>
  <si>
    <t>צהיון 5</t>
  </si>
  <si>
    <t>עבד אלרחמן</t>
  </si>
  <si>
    <t>גוש עציון 24א</t>
  </si>
  <si>
    <t>פיכמן</t>
  </si>
  <si>
    <t>פיכמן 13</t>
  </si>
  <si>
    <t>עליה</t>
  </si>
  <si>
    <t>העליה השנייה 27</t>
  </si>
  <si>
    <t>שלווה</t>
  </si>
  <si>
    <t>יצחק שדה 26</t>
  </si>
  <si>
    <t>גורדון</t>
  </si>
  <si>
    <t>זלמן ארן 43</t>
  </si>
  <si>
    <t xml:space="preserve">אהוד </t>
  </si>
  <si>
    <t>אהוד 18</t>
  </si>
  <si>
    <t>דרך הים 44</t>
  </si>
  <si>
    <t>חוגים החדש</t>
  </si>
  <si>
    <t>לאון בלום 9</t>
  </si>
  <si>
    <t>רמת הנשיא</t>
  </si>
  <si>
    <t>אלמוג 11</t>
  </si>
  <si>
    <t>עירוני ה - תיכון</t>
  </si>
  <si>
    <t>ביכורים 25</t>
  </si>
  <si>
    <t>תיכון קריית חיים</t>
  </si>
  <si>
    <t>הגדוד העברי 48</t>
  </si>
  <si>
    <t xml:space="preserve">ביה"ס דגן </t>
  </si>
  <si>
    <t>בן צבי 6</t>
  </si>
  <si>
    <t>אליאנס</t>
  </si>
  <si>
    <t>דרך בירם 37</t>
  </si>
  <si>
    <t>אלמותנבי 10</t>
  </si>
  <si>
    <t>יבנה תיכון</t>
  </si>
  <si>
    <t>אליעזר אלתר 30</t>
  </si>
  <si>
    <t xml:space="preserve">עירוני א </t>
  </si>
  <si>
    <t>תל אביב 27</t>
  </si>
  <si>
    <t>רעות</t>
  </si>
  <si>
    <t>צה"ל 41</t>
  </si>
  <si>
    <t>עירוני ו</t>
  </si>
  <si>
    <t>יד לבנים 97</t>
  </si>
  <si>
    <t xml:space="preserve">רעות </t>
  </si>
  <si>
    <t>חנה סנש 12</t>
  </si>
  <si>
    <t>עירוני ג</t>
  </si>
  <si>
    <t>גדליהו 24</t>
  </si>
  <si>
    <t>חטיבת לאו-באק</t>
  </si>
  <si>
    <t>טשרניחובסקי71</t>
  </si>
  <si>
    <t>עירוני ב תיכון</t>
  </si>
  <si>
    <t>יוסף שטרן 9</t>
  </si>
  <si>
    <t>עירוני ה- חטיבה טנא</t>
  </si>
  <si>
    <t>הטנא 4</t>
  </si>
  <si>
    <t>אל כארמה - תיכון</t>
  </si>
  <si>
    <t>הגפן 15</t>
  </si>
  <si>
    <t>עירוני ב חט"ב</t>
  </si>
  <si>
    <t xml:space="preserve">שפירא פינת הים התיכון </t>
  </si>
  <si>
    <t>עירוני ג- חטיבה מצדה</t>
  </si>
  <si>
    <t>מימון 25</t>
  </si>
  <si>
    <t>אלכרמה - יסודי</t>
  </si>
  <si>
    <t>סמל מוסד</t>
  </si>
  <si>
    <t>פיקוח</t>
  </si>
  <si>
    <t>משרד החינוך</t>
  </si>
  <si>
    <t>בסמת</t>
  </si>
  <si>
    <t>עופר</t>
  </si>
  <si>
    <t>אלמונתנבי</t>
  </si>
  <si>
    <t>ליאו באק</t>
  </si>
  <si>
    <t>בית חיה מושקא</t>
  </si>
  <si>
    <t>כרמל</t>
  </si>
  <si>
    <t>אורים</t>
  </si>
  <si>
    <t>עמאר</t>
  </si>
  <si>
    <t>גניגר</t>
  </si>
  <si>
    <t>גיל</t>
  </si>
  <si>
    <t>עופרים</t>
  </si>
  <si>
    <t>דרך צרפת 90</t>
  </si>
  <si>
    <t>המלך דוד 29</t>
  </si>
  <si>
    <t>יואב 12א'</t>
  </si>
  <si>
    <t>התשבי 24</t>
  </si>
  <si>
    <t>דרך הים 200</t>
  </si>
  <si>
    <t>הרב אנקאווה 20</t>
  </si>
  <si>
    <t>מונטיפיורי</t>
  </si>
  <si>
    <t>המלך דוד 33</t>
  </si>
  <si>
    <t>בעל שם טוב 20</t>
  </si>
  <si>
    <t>אריה לוין 5</t>
  </si>
  <si>
    <t>הבישוף חג'אר 1</t>
  </si>
  <si>
    <t>גדרך הים 198</t>
  </si>
  <si>
    <t>שם הגן</t>
  </si>
  <si>
    <t>יהלום</t>
  </si>
  <si>
    <t xml:space="preserve">מצפה 42                </t>
  </si>
  <si>
    <t>סלע</t>
  </si>
  <si>
    <t>ימית</t>
  </si>
  <si>
    <t>המלך</t>
  </si>
  <si>
    <t xml:space="preserve">יהואש 16             </t>
  </si>
  <si>
    <t>הסביון</t>
  </si>
  <si>
    <t xml:space="preserve">המלך שלמה 25       </t>
  </si>
  <si>
    <t xml:space="preserve">חרמון 10               </t>
  </si>
  <si>
    <t>אביב</t>
  </si>
  <si>
    <t xml:space="preserve">שד' דגניה 16        </t>
  </si>
  <si>
    <t>סלעית</t>
  </si>
  <si>
    <t>חיננית 3</t>
  </si>
  <si>
    <t>דקל</t>
  </si>
  <si>
    <t>אלפול</t>
  </si>
  <si>
    <t>אלסרו</t>
  </si>
  <si>
    <t>אליאסמין</t>
  </si>
  <si>
    <t>אלבסמה</t>
  </si>
  <si>
    <t xml:space="preserve">גן משחק </t>
  </si>
  <si>
    <t>כחל</t>
  </si>
  <si>
    <t>א - גני ילדים ממלכתיים</t>
  </si>
  <si>
    <t>מפקחות: מיכל שידלובסקי\נביהה עמאר</t>
  </si>
  <si>
    <t xml:space="preserve">מס' </t>
  </si>
  <si>
    <t>סמל גן</t>
  </si>
  <si>
    <t xml:space="preserve">כתובת </t>
  </si>
  <si>
    <t>טלפון</t>
  </si>
  <si>
    <t>שם הגננת</t>
  </si>
  <si>
    <t>י ל ד י ם</t>
  </si>
  <si>
    <t>מיגון קיים/לא קיים/ החלו בבנייה/אושרה בנייה</t>
  </si>
  <si>
    <t>נבנה לאחר 7.10.23</t>
  </si>
  <si>
    <t>שיפור המיגון לאחר 07/10/23</t>
  </si>
  <si>
    <t>גיל 3</t>
  </si>
  <si>
    <t>גיל 4</t>
  </si>
  <si>
    <t>חינוך חובה</t>
  </si>
  <si>
    <t>סה"כ ילדים</t>
  </si>
  <si>
    <t>אחוזה                                                       מפקחת- הילה גלנץ</t>
  </si>
  <si>
    <t>אתרוג</t>
  </si>
  <si>
    <t xml:space="preserve">אינשטיין 52         </t>
  </si>
  <si>
    <t>077-5594810</t>
  </si>
  <si>
    <t>נאוה גרינברג</t>
  </si>
  <si>
    <t>ערבה</t>
  </si>
  <si>
    <t>אינשטיין 52        צ.</t>
  </si>
  <si>
    <t>מיטל פיניקה</t>
  </si>
  <si>
    <t xml:space="preserve">קיים מיגון </t>
  </si>
  <si>
    <t>ניצני איינשטיין</t>
  </si>
  <si>
    <t xml:space="preserve">אינשטיין 94       </t>
  </si>
  <si>
    <t>מור בראל</t>
  </si>
  <si>
    <t>מקלט בבית ספר</t>
  </si>
  <si>
    <t>אינשטיין 94      צ.</t>
  </si>
  <si>
    <t>שירן מרום (תקן=28)</t>
  </si>
  <si>
    <t xml:space="preserve">תומר </t>
  </si>
  <si>
    <t xml:space="preserve">חורב 5                </t>
  </si>
  <si>
    <t>ספיר כהן</t>
  </si>
  <si>
    <t>אנפה</t>
  </si>
  <si>
    <t>חורב 7              צ.</t>
  </si>
  <si>
    <t>מעיין מלכה</t>
  </si>
  <si>
    <t>לא קיים מיגון</t>
  </si>
  <si>
    <t>מור</t>
  </si>
  <si>
    <t xml:space="preserve">שד' סיני 9             </t>
  </si>
  <si>
    <t>ולדה יעקובנקו</t>
  </si>
  <si>
    <t>ארזים</t>
  </si>
  <si>
    <t xml:space="preserve">שד' סיני 9          צ.  </t>
  </si>
  <si>
    <t>רותם אורן</t>
  </si>
  <si>
    <t>סה"כ ילדים באחוזה</t>
  </si>
  <si>
    <t xml:space="preserve">בת גלים </t>
  </si>
  <si>
    <t>הסיגליות</t>
  </si>
  <si>
    <t xml:space="preserve">יונתן 9 </t>
  </si>
  <si>
    <t>סבטלנה סטדיקוב</t>
  </si>
  <si>
    <t xml:space="preserve">יונתן 9              </t>
  </si>
  <si>
    <t>שרית נחמיאס</t>
  </si>
  <si>
    <t>אבן השמש</t>
  </si>
  <si>
    <t>העלייה השניה 27</t>
  </si>
  <si>
    <t>יובל לוינסון</t>
  </si>
  <si>
    <t>קרן אור</t>
  </si>
  <si>
    <t>0775349887</t>
  </si>
  <si>
    <t>אנה לודנסקי</t>
  </si>
  <si>
    <t>סה"כ ילדים בבת גלים</t>
  </si>
  <si>
    <t>דניה</t>
  </si>
  <si>
    <t>החצב</t>
  </si>
  <si>
    <t xml:space="preserve">ליבריה 42           </t>
  </si>
  <si>
    <t>חגית כץ</t>
  </si>
  <si>
    <t>לימונית</t>
  </si>
  <si>
    <t>ליבריה 42           צ.</t>
  </si>
  <si>
    <t>איילת חן</t>
  </si>
  <si>
    <t>סה"כ ילדים בדניה</t>
  </si>
  <si>
    <t>רמת בגין</t>
  </si>
  <si>
    <t>עומרים</t>
  </si>
  <si>
    <t>ווטסון 12          צ.</t>
  </si>
  <si>
    <t>יעל איזייק-הרפז</t>
  </si>
  <si>
    <t>מירב חג'ג</t>
  </si>
  <si>
    <t>נופר</t>
  </si>
  <si>
    <t>אידר 25            צ.</t>
  </si>
  <si>
    <t>פרח מוסקוביץ'</t>
  </si>
  <si>
    <t>אגס</t>
  </si>
  <si>
    <t>אברהם קריב 4    צ.</t>
  </si>
  <si>
    <t>גל שושן</t>
  </si>
  <si>
    <t>כוכב</t>
  </si>
  <si>
    <t>דקלה פולק</t>
  </si>
  <si>
    <t>סה"כ ילדים ברמת בגין</t>
  </si>
  <si>
    <t xml:space="preserve">הדר הכרמל </t>
  </si>
  <si>
    <t>סתוונית</t>
  </si>
  <si>
    <t>מדרגות שמואל 22</t>
  </si>
  <si>
    <t>אילנה כהן</t>
  </si>
  <si>
    <t>שיח</t>
  </si>
  <si>
    <t>077-5405385</t>
  </si>
  <si>
    <t>אורית שרון</t>
  </si>
  <si>
    <t>התאנה</t>
  </si>
  <si>
    <t xml:space="preserve">מדרגות כורש 10 </t>
  </si>
  <si>
    <t>דנה בן יצחק</t>
  </si>
  <si>
    <t>בתהליך בנייה</t>
  </si>
  <si>
    <t>יסמין</t>
  </si>
  <si>
    <t>גולומב 39</t>
  </si>
  <si>
    <t>אפרת קאופמן</t>
  </si>
  <si>
    <t>שיבולים</t>
  </si>
  <si>
    <t>גולומב 39 א</t>
  </si>
  <si>
    <t>בינה יעקובוסקי</t>
  </si>
  <si>
    <t>סה"כ ילדים בהדר הכרמל</t>
  </si>
  <si>
    <t>הדר</t>
  </si>
  <si>
    <t xml:space="preserve"> מפקחת מגזר ערבי: נביה עאמר </t>
  </si>
  <si>
    <t xml:space="preserve">הגפן 15 *         </t>
  </si>
  <si>
    <t>ג'ורג'ינה חורי</t>
  </si>
  <si>
    <t>ללא מיגון</t>
  </si>
  <si>
    <t>סלוא מאדי</t>
  </si>
  <si>
    <t xml:space="preserve">חדד 8 *             </t>
  </si>
  <si>
    <t>סנדי ח'ורי</t>
  </si>
  <si>
    <t xml:space="preserve"> </t>
  </si>
  <si>
    <t>אלנרג'ס</t>
  </si>
  <si>
    <t xml:space="preserve">קיסריה 20 *      </t>
  </si>
  <si>
    <t>בסמה זידאן</t>
  </si>
  <si>
    <t>אלסוסן</t>
  </si>
  <si>
    <t>קיסריה 4 *</t>
  </si>
  <si>
    <t>תקייה יחיא בחייט</t>
  </si>
  <si>
    <t>אלברעאם</t>
  </si>
  <si>
    <t>השומר 3 *</t>
  </si>
  <si>
    <t>מרלן שומשום</t>
  </si>
  <si>
    <t>אלכרמה</t>
  </si>
  <si>
    <t>אלמותנבי 10 *</t>
  </si>
  <si>
    <t>ג'ומאנה מנסור</t>
  </si>
  <si>
    <t xml:space="preserve">סה"כ ילדים בהדר (מגזר ערבי) </t>
  </si>
  <si>
    <t xml:space="preserve">ורדיה והסביבה </t>
  </si>
  <si>
    <t>שושן</t>
  </si>
  <si>
    <t xml:space="preserve">ורדיה 15             צ. </t>
  </si>
  <si>
    <t>הילי שמחון</t>
  </si>
  <si>
    <t>צופית</t>
  </si>
  <si>
    <t>שוהם 32             צ.</t>
  </si>
  <si>
    <t>ימית אוחיון</t>
  </si>
  <si>
    <t>פשוש</t>
  </si>
  <si>
    <t>לילך שיין דגן</t>
  </si>
  <si>
    <t>יותם</t>
  </si>
  <si>
    <t xml:space="preserve">יותם 6               צ.       </t>
  </si>
  <si>
    <t>איריס רותם</t>
  </si>
  <si>
    <t>לוטוס</t>
  </si>
  <si>
    <t xml:space="preserve">יותם 6             </t>
  </si>
  <si>
    <t>קרן ברקוביץ</t>
  </si>
  <si>
    <t>לשם</t>
  </si>
  <si>
    <t>מורן 4</t>
  </si>
  <si>
    <t>077-4376033</t>
  </si>
  <si>
    <t>רונית פישמן</t>
  </si>
  <si>
    <t>ברוש</t>
  </si>
  <si>
    <t>077-5575417</t>
  </si>
  <si>
    <t>קרן שפינר</t>
  </si>
  <si>
    <t>סה"כ ילדים בורדיה והסביבה</t>
  </si>
  <si>
    <t>חליסה</t>
  </si>
  <si>
    <t>מפקחת מגזר ערבי: נביה עאמר</t>
  </si>
  <si>
    <t>אלנעאם</t>
  </si>
  <si>
    <t xml:space="preserve">וינר יוסף 1 *      </t>
  </si>
  <si>
    <t>איוב אסאלה</t>
  </si>
  <si>
    <t>אלפרדוס</t>
  </si>
  <si>
    <t>חנאן מחמוד</t>
  </si>
  <si>
    <t>אלכרואן</t>
  </si>
  <si>
    <t xml:space="preserve">וינר יוסף 28 *      </t>
  </si>
  <si>
    <t>הנאדי עומרי</t>
  </si>
  <si>
    <t>סה"כ ילדים בחליסה</t>
  </si>
  <si>
    <t>חורש</t>
  </si>
  <si>
    <t xml:space="preserve">דרך יד לבנים 103    </t>
  </si>
  <si>
    <t>דלית רודקין</t>
  </si>
  <si>
    <t>חבצלת</t>
  </si>
  <si>
    <t xml:space="preserve">א.ה. סילבר 56      </t>
  </si>
  <si>
    <t>רוני הולנד (תקן=25)</t>
  </si>
  <si>
    <t>נופית</t>
  </si>
  <si>
    <t>0773202246</t>
  </si>
  <si>
    <t>מריאנה אביבי</t>
  </si>
  <si>
    <t>שקד</t>
  </si>
  <si>
    <t>פרץ מרקיש 22    צ.</t>
  </si>
  <si>
    <t>יעל אלדר</t>
  </si>
  <si>
    <t>דוכיפת</t>
  </si>
  <si>
    <t>תמר אסרף</t>
  </si>
  <si>
    <t>גפן</t>
  </si>
  <si>
    <t xml:space="preserve">פרץ מרקיש 5      צ.  </t>
  </si>
  <si>
    <t>מיכל לארדו</t>
  </si>
  <si>
    <t>נוף</t>
  </si>
  <si>
    <t xml:space="preserve">פרץ מרקיש 5         </t>
  </si>
  <si>
    <t>מור לוי</t>
  </si>
  <si>
    <t>תפוז</t>
  </si>
  <si>
    <t xml:space="preserve">פרץ מרקיש 5        </t>
  </si>
  <si>
    <t>מיכל איתן</t>
  </si>
  <si>
    <t>חיננית</t>
  </si>
  <si>
    <t>רותם  סער - ארמה</t>
  </si>
  <si>
    <t xml:space="preserve">צ'רניאבסקי 7      </t>
  </si>
  <si>
    <t>סוזי כהן</t>
  </si>
  <si>
    <t>סה"כ ילדים ביזרעאליה</t>
  </si>
  <si>
    <t>כרמל מערבי</t>
  </si>
  <si>
    <t>האילנות</t>
  </si>
  <si>
    <t>הסנה 8               צ.</t>
  </si>
  <si>
    <t>טל ללוצי</t>
  </si>
  <si>
    <t>גלים</t>
  </si>
  <si>
    <t>התמר 8              צ.</t>
  </si>
  <si>
    <t>מיטל צינצולקר</t>
  </si>
  <si>
    <t>התמרים</t>
  </si>
  <si>
    <t xml:space="preserve">התמר 8              צ. </t>
  </si>
  <si>
    <t>מאירה אברהם</t>
  </si>
  <si>
    <t>תות</t>
  </si>
  <si>
    <t>הרקפות 13   צ.</t>
  </si>
  <si>
    <t>077-5493900</t>
  </si>
  <si>
    <t>קורל סבן</t>
  </si>
  <si>
    <t>פרג</t>
  </si>
  <si>
    <t>077-5572581</t>
  </si>
  <si>
    <t>אנה רחמים</t>
  </si>
  <si>
    <t>רענן</t>
  </si>
  <si>
    <t xml:space="preserve">שונית 10             </t>
  </si>
  <si>
    <t>077-4391706</t>
  </si>
  <si>
    <t>ענבל ג'נח</t>
  </si>
  <si>
    <t>אסיף</t>
  </si>
  <si>
    <t>שונית 10             צ.</t>
  </si>
  <si>
    <t>ליאת ארליכזון</t>
  </si>
  <si>
    <t>רגב</t>
  </si>
  <si>
    <t>אורטל טויוטו</t>
  </si>
  <si>
    <t>סה"כ ילדים בכרמל מערבי</t>
  </si>
  <si>
    <t>כרמל צרפתי</t>
  </si>
  <si>
    <t>צבר</t>
  </si>
  <si>
    <t>אפרת בדר</t>
  </si>
  <si>
    <t>דפנה</t>
  </si>
  <si>
    <t>אביבה שמש</t>
  </si>
  <si>
    <t>צברים</t>
  </si>
  <si>
    <t>תשבי 13</t>
  </si>
  <si>
    <t>מיכל רוזנברג</t>
  </si>
  <si>
    <t>צפריר</t>
  </si>
  <si>
    <t>077-5259184</t>
  </si>
  <si>
    <t>רותם גורביץ</t>
  </si>
  <si>
    <t>סה"כ ילדים בכרמל צרפתי</t>
  </si>
  <si>
    <t>כרמליה</t>
  </si>
  <si>
    <t>מרגלית</t>
  </si>
  <si>
    <t xml:space="preserve">לאה 37               צ.         </t>
  </si>
  <si>
    <t>גל מאירוביץ</t>
  </si>
  <si>
    <t>צוקית</t>
  </si>
  <si>
    <t>לאה 39                צ.</t>
  </si>
  <si>
    <t xml:space="preserve">הדר </t>
  </si>
  <si>
    <t>ציפורן</t>
  </si>
  <si>
    <t>כרמית אדלר</t>
  </si>
  <si>
    <t>מורן</t>
  </si>
  <si>
    <t xml:space="preserve">נעמי 20                צ.     </t>
  </si>
  <si>
    <t>איריס שילת</t>
  </si>
  <si>
    <t>תפוח</t>
  </si>
  <si>
    <t xml:space="preserve">נעמי 20                  </t>
  </si>
  <si>
    <t>077-4419186</t>
  </si>
  <si>
    <t>אורלי מועלם</t>
  </si>
  <si>
    <t>כפיר</t>
  </si>
  <si>
    <t xml:space="preserve">לילך 26               צ. </t>
  </si>
  <si>
    <t>קארין שיפרוט</t>
  </si>
  <si>
    <t>שקמה</t>
  </si>
  <si>
    <t xml:space="preserve">לילך 26             </t>
  </si>
  <si>
    <t>רינת קרסו</t>
  </si>
  <si>
    <t>דולב</t>
  </si>
  <si>
    <t xml:space="preserve">צדקיהו 2                 </t>
  </si>
  <si>
    <t>הדס פרידמן</t>
  </si>
  <si>
    <t>מרוה</t>
  </si>
  <si>
    <t xml:space="preserve">צדקיהו 2             צ.                 </t>
  </si>
  <si>
    <t>חן מיד</t>
  </si>
  <si>
    <t>פלג</t>
  </si>
  <si>
    <t>לבונה 3               צ.</t>
  </si>
  <si>
    <t>טל גנזר</t>
  </si>
  <si>
    <t>אלמהדי 12 (תקן 19)</t>
  </si>
  <si>
    <t>תמרה זובידאת</t>
  </si>
  <si>
    <t>אלמנארה</t>
  </si>
  <si>
    <t>לבונה 1 *</t>
  </si>
  <si>
    <t>רולא אבו עראדאת</t>
  </si>
  <si>
    <t>אלרחאן</t>
  </si>
  <si>
    <t>לבונה 3 *</t>
  </si>
  <si>
    <t>בושרא עודה</t>
  </si>
  <si>
    <t>סה"כ ילדים בכרמליה ובכבאביר</t>
  </si>
  <si>
    <t>אופל</t>
  </si>
  <si>
    <t>פנחס רוטנברג 9</t>
  </si>
  <si>
    <t>0773461208</t>
  </si>
  <si>
    <t>מיכל גור</t>
  </si>
  <si>
    <t>כסיף</t>
  </si>
  <si>
    <t>0775610917</t>
  </si>
  <si>
    <t>אביחי כהן</t>
  </si>
  <si>
    <t>גביש</t>
  </si>
  <si>
    <t>0774849879</t>
  </si>
  <si>
    <t>ענת אדלשטיין</t>
  </si>
  <si>
    <t>קורל</t>
  </si>
  <si>
    <t>0775309016</t>
  </si>
  <si>
    <t>נופר וידר</t>
  </si>
  <si>
    <t>אגם</t>
  </si>
  <si>
    <t>שד' עזר ויצמן</t>
  </si>
  <si>
    <t>8344531</t>
  </si>
  <si>
    <t>מפל</t>
  </si>
  <si>
    <t>8289303</t>
  </si>
  <si>
    <t>שחר לוין</t>
  </si>
  <si>
    <t>האהבה</t>
  </si>
  <si>
    <t>שד' עזר ויצמן 6</t>
  </si>
  <si>
    <t>סיגלית אופיר</t>
  </si>
  <si>
    <t xml:space="preserve">נוף ים </t>
  </si>
  <si>
    <t>שני אסף</t>
  </si>
  <si>
    <t>שונית</t>
  </si>
  <si>
    <t>8579655</t>
  </si>
  <si>
    <t>מענית רוקח</t>
  </si>
  <si>
    <t>ריף</t>
  </si>
  <si>
    <t>8131460</t>
  </si>
  <si>
    <t>רחל בונפלד</t>
  </si>
  <si>
    <t>סה"כ ילדים בנאות פרס</t>
  </si>
  <si>
    <t>נוה-דוד</t>
  </si>
  <si>
    <t>טניה פרנקל</t>
  </si>
  <si>
    <t>השלום</t>
  </si>
  <si>
    <t xml:space="preserve">יהושפט 6    </t>
  </si>
  <si>
    <t>חנה פרנקנברג</t>
  </si>
  <si>
    <t>סה"כ ילדים בנוה-דוד</t>
  </si>
  <si>
    <t>נוה-פז</t>
  </si>
  <si>
    <t>עפרוני</t>
  </si>
  <si>
    <t xml:space="preserve">חטיבת כרמלי 36     </t>
  </si>
  <si>
    <t xml:space="preserve">עתליה </t>
  </si>
  <si>
    <t>התילתן</t>
  </si>
  <si>
    <t xml:space="preserve">חטיבת כרמלי 38   </t>
  </si>
  <si>
    <t>מרינה דמטרייב</t>
  </si>
  <si>
    <t>סה"כ ילדים בנוה-פז</t>
  </si>
  <si>
    <t>נוה-שאנן</t>
  </si>
  <si>
    <t>גן שלנו א</t>
  </si>
  <si>
    <t xml:space="preserve">ברל כצנלסון 48 </t>
  </si>
  <si>
    <t>077-4390960</t>
  </si>
  <si>
    <t>שרון שוורצבורג</t>
  </si>
  <si>
    <t>תור - גן שלנו ב</t>
  </si>
  <si>
    <t>077-4301793</t>
  </si>
  <si>
    <t>אביטל ברמן</t>
  </si>
  <si>
    <t>פעמונית</t>
  </si>
  <si>
    <t>מימון 25             צ.</t>
  </si>
  <si>
    <t>קרן דבי</t>
  </si>
  <si>
    <t>נבנה ממ"ד חדש</t>
  </si>
  <si>
    <t>חושן</t>
  </si>
  <si>
    <t>יעל שוורץ אהרון</t>
  </si>
  <si>
    <t>סה"כ ילדים בנוה-שאנן</t>
  </si>
  <si>
    <t>קרית אליהו</t>
  </si>
  <si>
    <t xml:space="preserve">יצחק שדה 24         </t>
  </si>
  <si>
    <t>077-5515052</t>
  </si>
  <si>
    <t>מירית מזרחי</t>
  </si>
  <si>
    <t xml:space="preserve">יצחק שדה 24       </t>
  </si>
  <si>
    <t>חנה פרידמן</t>
  </si>
  <si>
    <t>סה"כ ילדים בקרית אליהו</t>
  </si>
  <si>
    <t>קרית אליעזר</t>
  </si>
  <si>
    <t xml:space="preserve">                       מפקחת :  מיכל יונה</t>
  </si>
  <si>
    <t>.</t>
  </si>
  <si>
    <t>אופק</t>
  </si>
  <si>
    <t xml:space="preserve">אלנבי 116              </t>
  </si>
  <si>
    <t>אירנה שלושיק</t>
  </si>
  <si>
    <t>יונה החדש</t>
  </si>
  <si>
    <t xml:space="preserve">דרור 19 ** </t>
  </si>
  <si>
    <t>ענבל בכר</t>
  </si>
  <si>
    <t>דולפין א'</t>
  </si>
  <si>
    <t>חני פחמני</t>
  </si>
  <si>
    <t>דו לשוני צנובר</t>
  </si>
  <si>
    <t>דרך הים 194</t>
  </si>
  <si>
    <t xml:space="preserve">אנסף </t>
  </si>
  <si>
    <t>אדוה</t>
  </si>
  <si>
    <t>דרך ההגנה 61      צ.</t>
  </si>
  <si>
    <t>נירית רז</t>
  </si>
  <si>
    <t>האוניה</t>
  </si>
  <si>
    <t>הילה אייכלר</t>
  </si>
  <si>
    <t>סה"כ ילדים בקרית אליעזר</t>
  </si>
  <si>
    <t>ק.חיים מזרחית</t>
  </si>
  <si>
    <t xml:space="preserve">                       מפקחת : מיכל יונה</t>
  </si>
  <si>
    <t>אורנים החדש</t>
  </si>
  <si>
    <t xml:space="preserve">הקיבוצים 63       צ. </t>
  </si>
  <si>
    <t xml:space="preserve">תמי בן-שמחון </t>
  </si>
  <si>
    <t>צוף</t>
  </si>
  <si>
    <t xml:space="preserve">בכור שיטרית 1      צ. </t>
  </si>
  <si>
    <t>הני ינאי</t>
  </si>
  <si>
    <t>האלונים</t>
  </si>
  <si>
    <t xml:space="preserve">בכור שיטרית 1       צ. </t>
  </si>
  <si>
    <t>לירון פרידמן</t>
  </si>
  <si>
    <t>שנהב</t>
  </si>
  <si>
    <t>בכור שיטרית 1</t>
  </si>
  <si>
    <t>לימור כהן</t>
  </si>
  <si>
    <t>טופז</t>
  </si>
  <si>
    <t>בכור שיטרית 1      צ.</t>
  </si>
  <si>
    <t>סיון סופר</t>
  </si>
  <si>
    <t>פקאן</t>
  </si>
  <si>
    <t>שבטי ישראל 64</t>
  </si>
  <si>
    <t>אנה אשכנזי</t>
  </si>
  <si>
    <t>תדהר</t>
  </si>
  <si>
    <t>שבטי ישראל 64     צ.</t>
  </si>
  <si>
    <t>איילה סוויד</t>
  </si>
  <si>
    <t>נחשון</t>
  </si>
  <si>
    <t>יציב 66  א</t>
  </si>
  <si>
    <t>אורטל אברהם</t>
  </si>
  <si>
    <t>ירקון</t>
  </si>
  <si>
    <t xml:space="preserve">מיכל </t>
  </si>
  <si>
    <t xml:space="preserve"> איריס</t>
  </si>
  <si>
    <t xml:space="preserve">בלינסון 19 </t>
  </si>
  <si>
    <t>מוריאל אסולין תקן 30</t>
  </si>
  <si>
    <t>רקפת</t>
  </si>
  <si>
    <t xml:space="preserve">בן-צבי 16          </t>
  </si>
  <si>
    <t>זהבית שמש</t>
  </si>
  <si>
    <t>חרצית</t>
  </si>
  <si>
    <t>בן צבי 16</t>
  </si>
  <si>
    <t>נטלי דותן</t>
  </si>
  <si>
    <t>כנרת</t>
  </si>
  <si>
    <t>בן צבי 16            צ.</t>
  </si>
  <si>
    <t>רמי גולדשטיין</t>
  </si>
  <si>
    <t>דליה</t>
  </si>
  <si>
    <t>ענבל רומר</t>
  </si>
  <si>
    <t>נופרים</t>
  </si>
  <si>
    <t xml:space="preserve">הפלוגות 14             </t>
  </si>
  <si>
    <t>שרית דורה</t>
  </si>
  <si>
    <t>כוכבית</t>
  </si>
  <si>
    <t xml:space="preserve">הפלוגות 14         צ. </t>
  </si>
  <si>
    <t>לירז רהב</t>
  </si>
  <si>
    <t>רוזמרין</t>
  </si>
  <si>
    <t>נרקיס</t>
  </si>
  <si>
    <t xml:space="preserve">יציב 4              </t>
  </si>
  <si>
    <t>ענת הופמן (תקן=26)</t>
  </si>
  <si>
    <t>סה"כ ילדים בקרית חיים מזרחית</t>
  </si>
  <si>
    <t>ק.חיים מערבית</t>
  </si>
  <si>
    <t>סחלבים</t>
  </si>
  <si>
    <t xml:space="preserve">מח"ל 25             </t>
  </si>
  <si>
    <t>יעל שבתאי</t>
  </si>
  <si>
    <t>אגמון</t>
  </si>
  <si>
    <t>בית אלפא 27 (תקן=26)</t>
  </si>
  <si>
    <t>077-2037042</t>
  </si>
  <si>
    <t>דניאל פרץ</t>
  </si>
  <si>
    <t>נתיב</t>
  </si>
  <si>
    <t>077-4313080</t>
  </si>
  <si>
    <t>אתי אלפבאום</t>
  </si>
  <si>
    <t xml:space="preserve">ז'אנה פייטלסון,יבגניה גימלברג </t>
  </si>
  <si>
    <t>שלדג</t>
  </si>
  <si>
    <t>אברבנאל 105</t>
  </si>
  <si>
    <t>מרסל פיינברג</t>
  </si>
  <si>
    <t>לילך החדש</t>
  </si>
  <si>
    <t>מיכל משה</t>
  </si>
  <si>
    <t>הרדוף</t>
  </si>
  <si>
    <t>אביבית פרץ</t>
  </si>
  <si>
    <t>סה"כ ילדים בקרית חיים מערבית</t>
  </si>
  <si>
    <t>הכלנית</t>
  </si>
  <si>
    <t xml:space="preserve">הצלפים 5  (משולב)    </t>
  </si>
  <si>
    <t>נעמי קייזר, שירה מויאל</t>
  </si>
  <si>
    <t>צלפים</t>
  </si>
  <si>
    <t xml:space="preserve">הצלפים 5               צ.   </t>
  </si>
  <si>
    <t>אוסנת פרבר</t>
  </si>
  <si>
    <t>שלו</t>
  </si>
  <si>
    <t>קרן היסוד 31</t>
  </si>
  <si>
    <t>רונית צמח - שרגא</t>
  </si>
  <si>
    <t>שיטה</t>
  </si>
  <si>
    <t xml:space="preserve">קרן היסוד 35       </t>
  </si>
  <si>
    <t>ויקי סורקין</t>
  </si>
  <si>
    <t>סער</t>
  </si>
  <si>
    <t>קרן היסוד 33          צ.</t>
  </si>
  <si>
    <t>אור ירושלמי</t>
  </si>
  <si>
    <t xml:space="preserve">סה"כ ילדים ברוממה </t>
  </si>
  <si>
    <t xml:space="preserve">רמת ספיר </t>
  </si>
  <si>
    <t>ברקת</t>
  </si>
  <si>
    <t>גוטל לוין 22         צ.</t>
  </si>
  <si>
    <t>אורלי אלטר</t>
  </si>
  <si>
    <t>ענבר</t>
  </si>
  <si>
    <t>אורלית דינו</t>
  </si>
  <si>
    <t>גן ביער חדש</t>
  </si>
  <si>
    <t xml:space="preserve">ספיר </t>
  </si>
  <si>
    <t xml:space="preserve">גוטל לוין 22         צ.  </t>
  </si>
  <si>
    <t>שוהם</t>
  </si>
  <si>
    <t xml:space="preserve">            </t>
  </si>
  <si>
    <t>סה"כ ילדים ברמת ספיר</t>
  </si>
  <si>
    <t>רמות רמז</t>
  </si>
  <si>
    <t>פיקוס</t>
  </si>
  <si>
    <t>פיכמן 15</t>
  </si>
  <si>
    <t>הילה וגנר</t>
  </si>
  <si>
    <t>האקליפטוסים</t>
  </si>
  <si>
    <t xml:space="preserve">פיכמן 15    (משולב)    </t>
  </si>
  <si>
    <t>לימור לוי</t>
  </si>
  <si>
    <t>דנאית</t>
  </si>
  <si>
    <t>זלמן שניאור 53</t>
  </si>
  <si>
    <t>0775619415</t>
  </si>
  <si>
    <t>טלי ארבל</t>
  </si>
  <si>
    <t>סה"כ ילדים ברמות רמז</t>
  </si>
  <si>
    <t>רמת הדר וכרמל</t>
  </si>
  <si>
    <t>חרוב</t>
  </si>
  <si>
    <t xml:space="preserve">הבעל שם-טוב 31    </t>
  </si>
  <si>
    <t>רוית מימון</t>
  </si>
  <si>
    <t>חמניה</t>
  </si>
  <si>
    <t>הבעל שם-טוב 31    צ.</t>
  </si>
  <si>
    <t>אופיר איילון</t>
  </si>
  <si>
    <t>שניר</t>
  </si>
  <si>
    <t>הבוצרים 8            צ.</t>
  </si>
  <si>
    <t>רון שאול  (תקן=25)</t>
  </si>
  <si>
    <t>ערמונים</t>
  </si>
  <si>
    <t>אליס נוב (תקן = 25)</t>
  </si>
  <si>
    <t>סה"כ ילדים ברמת הדר</t>
  </si>
  <si>
    <t>רמת שאול</t>
  </si>
  <si>
    <t xml:space="preserve">אמיל זולא 13  </t>
  </si>
  <si>
    <t>יעל שטרית</t>
  </si>
  <si>
    <t>גלבוע</t>
  </si>
  <si>
    <t>077-3201583</t>
  </si>
  <si>
    <t>הדר בלס</t>
  </si>
  <si>
    <t>דרך צרפת 83         צ.</t>
  </si>
  <si>
    <t>077-9100751</t>
  </si>
  <si>
    <t>רזית לבר</t>
  </si>
  <si>
    <t>יערה</t>
  </si>
  <si>
    <t xml:space="preserve">דרך צרפת 83        </t>
  </si>
  <si>
    <t>077-9300592</t>
  </si>
  <si>
    <t>עופרה שני</t>
  </si>
  <si>
    <t xml:space="preserve">יציאת אירופה 17 </t>
  </si>
  <si>
    <t>077-3352803</t>
  </si>
  <si>
    <t>אור יאבלונקה</t>
  </si>
  <si>
    <t>סה"כ ילדים ברמת שאול</t>
  </si>
  <si>
    <t xml:space="preserve">רמת אלון </t>
  </si>
  <si>
    <t xml:space="preserve">סנונית        </t>
  </si>
  <si>
    <t xml:space="preserve">חסידי אומות העולם 31 </t>
  </si>
  <si>
    <t>ענת שטיגליץ</t>
  </si>
  <si>
    <t>יסעור</t>
  </si>
  <si>
    <t>שירלי לסרי</t>
  </si>
  <si>
    <t>רותם          צ.</t>
  </si>
  <si>
    <t>יגאל אלון 33</t>
  </si>
  <si>
    <t>077-7900317</t>
  </si>
  <si>
    <t>יפית אברמוביץ</t>
  </si>
  <si>
    <t>כנרית</t>
  </si>
  <si>
    <t>077-4624383</t>
  </si>
  <si>
    <t>פנינה דוד</t>
  </si>
  <si>
    <t>סה"כ ילדים ברמת אלון</t>
  </si>
  <si>
    <t>רמת גולדה</t>
  </si>
  <si>
    <t>רימון</t>
  </si>
  <si>
    <t xml:space="preserve">גולדה מאיר 29       צ. </t>
  </si>
  <si>
    <t>מלכה לביא</t>
  </si>
  <si>
    <t>קשת</t>
  </si>
  <si>
    <t>חיים לסקוב 26       צ.</t>
  </si>
  <si>
    <t>סיגל לוי</t>
  </si>
  <si>
    <t>סה"כ ילדים ברמת גולדה</t>
  </si>
  <si>
    <t>רוממה חדשה</t>
  </si>
  <si>
    <t>אורן</t>
  </si>
  <si>
    <t xml:space="preserve">אורן 8                     </t>
  </si>
  <si>
    <t>טל קרצ'ו</t>
  </si>
  <si>
    <t>אשחר</t>
  </si>
  <si>
    <t xml:space="preserve">אורן 8                צ.     </t>
  </si>
  <si>
    <t>לירון אלקיים</t>
  </si>
  <si>
    <t>ירדן</t>
  </si>
  <si>
    <t>שקמה 29            צ.</t>
  </si>
  <si>
    <t>מיכל הלוי</t>
  </si>
  <si>
    <t>פרחים</t>
  </si>
  <si>
    <t xml:space="preserve">אורן 27 א'           צ.  </t>
  </si>
  <si>
    <t>תמי ויינצווייג</t>
  </si>
  <si>
    <t>סה"כ ילדים ברוממה החדשה</t>
  </si>
  <si>
    <t xml:space="preserve">רמת אשכול </t>
  </si>
  <si>
    <t xml:space="preserve">אשכול </t>
  </si>
  <si>
    <t>ולנברג 11</t>
  </si>
  <si>
    <t>שרית פורמן</t>
  </si>
  <si>
    <t>אגוז</t>
  </si>
  <si>
    <t>ראול ולנברג 11       צ.</t>
  </si>
  <si>
    <t>קרן ברון</t>
  </si>
  <si>
    <t>סה"כ ילדים ברמת אשכול</t>
  </si>
  <si>
    <t>שער העלייה</t>
  </si>
  <si>
    <t>אלמוג</t>
  </si>
  <si>
    <t xml:space="preserve">ברוך הכהן 9           </t>
  </si>
  <si>
    <t>אורלי לוי</t>
  </si>
  <si>
    <t>נינה יצקוב</t>
  </si>
  <si>
    <t>סה"כ ילדים בשער העלייה</t>
  </si>
  <si>
    <t>סה"כ גני-ילדים ממלכתיים</t>
  </si>
  <si>
    <t>מרכזי העשרה:</t>
  </si>
  <si>
    <t>מרכז שורשים: יהושפט 6 , מנהלת המרכז: ליאת עדי טלפון: 8372445</t>
  </si>
  <si>
    <t>מרכז אברבנאל בק. חיים , ליוויוק 33 ,טלפון: 8420402</t>
  </si>
  <si>
    <t>סנסו מוטורי- חטיבת כרמלי 46 מנהלת המרכז: מיכל דנה, טלפון: 6281581</t>
  </si>
  <si>
    <t>מרכז להורים וילדים דרור 19 \החותרים 6,  מנהלת המרכז: הילה פרלמן, טלפון: 82202017</t>
  </si>
  <si>
    <t>צ</t>
  </si>
  <si>
    <t>צהרון</t>
  </si>
  <si>
    <t xml:space="preserve">     ב - גני ילדים ממלכתיים-דתיים - מפקחת אפרת אדרי</t>
  </si>
  <si>
    <t>אחוזה</t>
  </si>
  <si>
    <t>אור</t>
  </si>
  <si>
    <t>מירב מלכה</t>
  </si>
  <si>
    <t>זמיר</t>
  </si>
  <si>
    <t xml:space="preserve">חורב 7              צ.    </t>
  </si>
  <si>
    <t>לאה דהן</t>
  </si>
  <si>
    <t>עין הים\שפירנצק</t>
  </si>
  <si>
    <t>טללים</t>
  </si>
  <si>
    <t>יציאת אירופה 21</t>
  </si>
  <si>
    <t>077-54998692</t>
  </si>
  <si>
    <t>חנה ווילישאנסקי</t>
  </si>
  <si>
    <t>אורות</t>
  </si>
  <si>
    <t>יציאת אירופה 19</t>
  </si>
  <si>
    <t>דבורי טויסטר</t>
  </si>
  <si>
    <t>איילת השחר</t>
  </si>
  <si>
    <t>שלוסברג 4</t>
  </si>
  <si>
    <t>שנדי (תקן=27)</t>
  </si>
  <si>
    <t>סה"כ ילדים בעין הים</t>
  </si>
  <si>
    <t>מוריה</t>
  </si>
  <si>
    <t>מרדכי אנילביץ 26</t>
  </si>
  <si>
    <t>יסמין ספיאשוילי</t>
  </si>
  <si>
    <t>חרמון</t>
  </si>
  <si>
    <t>עדי משה</t>
  </si>
  <si>
    <t>עמית</t>
  </si>
  <si>
    <t>בית"ר 8 - בנות</t>
  </si>
  <si>
    <t>חנה דרוקמן</t>
  </si>
  <si>
    <t>סה"כ ילדים בהדר</t>
  </si>
  <si>
    <t>צמרת</t>
  </si>
  <si>
    <t xml:space="preserve">הירדן 21                 </t>
  </si>
  <si>
    <t>אסתר חזי</t>
  </si>
  <si>
    <t>פריאל</t>
  </si>
  <si>
    <t xml:space="preserve">צ'רניאבסקי 20       </t>
  </si>
  <si>
    <t>סיוון חריר</t>
  </si>
  <si>
    <t>מרגנית</t>
  </si>
  <si>
    <t xml:space="preserve">צ'רניאבסקי 20     צ.   </t>
  </si>
  <si>
    <t>דפנה שפירא</t>
  </si>
  <si>
    <t>אחדות</t>
  </si>
  <si>
    <t xml:space="preserve">צ'רניאבסקי 7- בנות </t>
  </si>
  <si>
    <t>שרית שרגא</t>
  </si>
  <si>
    <t>אלומות</t>
  </si>
  <si>
    <t>קליבנוב 26          צ.</t>
  </si>
  <si>
    <t>איילת זגה</t>
  </si>
  <si>
    <t>ארגמן</t>
  </si>
  <si>
    <t>מלכה מירב</t>
  </si>
  <si>
    <t>ליאת אלטבה</t>
  </si>
  <si>
    <t>נו"ש</t>
  </si>
  <si>
    <t>אריאל</t>
  </si>
  <si>
    <t xml:space="preserve">אילת 22             </t>
  </si>
  <si>
    <t>אסתר קליין</t>
  </si>
  <si>
    <t>קורנית</t>
  </si>
  <si>
    <t xml:space="preserve">טרומפלדור 7        </t>
  </si>
  <si>
    <t>שירה סויסה</t>
  </si>
  <si>
    <t>שרה בן - שיטרית</t>
  </si>
  <si>
    <t>תירוש</t>
  </si>
  <si>
    <t>מנדלי 8</t>
  </si>
  <si>
    <t>מירב צינר</t>
  </si>
  <si>
    <t>הדס</t>
  </si>
  <si>
    <t>נתיב חן 5</t>
  </si>
  <si>
    <t>מיכל וזאנה</t>
  </si>
  <si>
    <t>נבו</t>
  </si>
  <si>
    <t>אורטל פרץ</t>
  </si>
  <si>
    <t>קרית שמואל</t>
  </si>
  <si>
    <t>רננים</t>
  </si>
  <si>
    <t xml:space="preserve">אהרון הרוא"ה 17         </t>
  </si>
  <si>
    <t>יערה מלאכי</t>
  </si>
  <si>
    <t>שילה</t>
  </si>
  <si>
    <t xml:space="preserve">אהרון הרוא"ה 17              </t>
  </si>
  <si>
    <t>לאה ויקל</t>
  </si>
  <si>
    <t>ניצנים</t>
  </si>
  <si>
    <t>רעות טנג'י  (תקן=28)</t>
  </si>
  <si>
    <t>חמדת</t>
  </si>
  <si>
    <t xml:space="preserve">מ.ח. שפירא 17     </t>
  </si>
  <si>
    <t>סימונה גולן</t>
  </si>
  <si>
    <t>תפוחים</t>
  </si>
  <si>
    <t xml:space="preserve">מ.ח. שפירא 26  </t>
  </si>
  <si>
    <t>שני טולדנו-כהן</t>
  </si>
  <si>
    <t>חיטה</t>
  </si>
  <si>
    <t>אורלי פרץ</t>
  </si>
  <si>
    <t>תאנים החדש</t>
  </si>
  <si>
    <t>דב פרומר 18</t>
  </si>
  <si>
    <t>ימית אבני (תקן=22)</t>
  </si>
  <si>
    <t>רימונים</t>
  </si>
  <si>
    <t>077-5414580</t>
  </si>
  <si>
    <t>שרה אדנני</t>
  </si>
  <si>
    <t>טוהר</t>
  </si>
  <si>
    <t>077-5615104</t>
  </si>
  <si>
    <t>זהבית וייל</t>
  </si>
  <si>
    <t>שקדים</t>
  </si>
  <si>
    <t>בת אל עטיה</t>
  </si>
  <si>
    <t>סה"כ ילדים בקרית שמואל</t>
  </si>
  <si>
    <t>דגן</t>
  </si>
  <si>
    <t xml:space="preserve">חטיבת כרמלי 38     </t>
  </si>
  <si>
    <t>בלה יעקובי</t>
  </si>
  <si>
    <t>סה"כ גני-ילדים ממלכתיים - דתיים</t>
  </si>
  <si>
    <t xml:space="preserve">    ג. - גני ילדים ממלכתיים - חינוך מיוחד</t>
  </si>
  <si>
    <t>מפקחת: לילך מאור ברנס</t>
  </si>
  <si>
    <t>מס'</t>
  </si>
  <si>
    <t>פז</t>
  </si>
  <si>
    <t>ניצן שולנר</t>
  </si>
  <si>
    <t>כוכב הים</t>
  </si>
  <si>
    <t>אורטל פלדמן</t>
  </si>
  <si>
    <t>תפארת</t>
  </si>
  <si>
    <t>שונית 10</t>
  </si>
  <si>
    <t>077-5407177</t>
  </si>
  <si>
    <t>לודמילה אושפצוב</t>
  </si>
  <si>
    <t>גני פלורה</t>
  </si>
  <si>
    <t>האלה 6</t>
  </si>
  <si>
    <t>יעל קירנוס</t>
  </si>
  <si>
    <t>אנה בולשן</t>
  </si>
  <si>
    <t>אלונה טירספולסקי</t>
  </si>
  <si>
    <t>אמירה אברמוביץ'</t>
  </si>
  <si>
    <t>אירנה לנסקי</t>
  </si>
  <si>
    <t>מיטל סולימאני</t>
  </si>
  <si>
    <t>לרין עגינה</t>
  </si>
  <si>
    <t>נסרין מנסור</t>
  </si>
  <si>
    <t>סבטה שפירא</t>
  </si>
  <si>
    <t>תמר - פלורה</t>
  </si>
  <si>
    <t>רולא פרח</t>
  </si>
  <si>
    <t>סה"כ ילדים בגני פלורה</t>
  </si>
  <si>
    <t>כרמליה ורדיה</t>
  </si>
  <si>
    <t>נחל</t>
  </si>
  <si>
    <t>צבעוני 17</t>
  </si>
  <si>
    <t>עמית לוגסי</t>
  </si>
  <si>
    <t>מעיין</t>
  </si>
  <si>
    <t>לאה 11</t>
  </si>
  <si>
    <t>הדיל חליס</t>
  </si>
  <si>
    <t>מנדרין</t>
  </si>
  <si>
    <t>לאה 37 א</t>
  </si>
  <si>
    <t>אביגיל גיגי</t>
  </si>
  <si>
    <t>סה"כ כרמליה וורדיה</t>
  </si>
  <si>
    <t>דובדבן</t>
  </si>
  <si>
    <t xml:space="preserve">ישעיהו 22 </t>
  </si>
  <si>
    <t>הילה שורוקי</t>
  </si>
  <si>
    <t>התמר</t>
  </si>
  <si>
    <t>ישעיהו 22   (שפתי)</t>
  </si>
  <si>
    <t>מיכל בלסיאנו</t>
  </si>
  <si>
    <t>לבונה</t>
  </si>
  <si>
    <t>אדמונד פלג 16</t>
  </si>
  <si>
    <t>אלכנר</t>
  </si>
  <si>
    <t>דרך צרפת 63</t>
  </si>
  <si>
    <t>שיזף</t>
  </si>
  <si>
    <t>ניסמבאום 2</t>
  </si>
  <si>
    <t>077-2007244</t>
  </si>
  <si>
    <t>ליאת יולס מלצמן,שירן דוד</t>
  </si>
  <si>
    <t>אשבל</t>
  </si>
  <si>
    <t>אלונה וינט-דוידוב, רחלי בטן</t>
  </si>
  <si>
    <t>שדות</t>
  </si>
  <si>
    <t>דרך יד לבנים 103</t>
  </si>
  <si>
    <t>דנה ירמיהו</t>
  </si>
  <si>
    <t>יוגב</t>
  </si>
  <si>
    <t xml:space="preserve">בורלא 17          </t>
  </si>
  <si>
    <t>ענבר גולדנר</t>
  </si>
  <si>
    <t>חלמית</t>
  </si>
  <si>
    <t>בורלא 17</t>
  </si>
  <si>
    <t>סיגל סבן</t>
  </si>
  <si>
    <t>שחף</t>
  </si>
  <si>
    <t>ברוכוב 19</t>
  </si>
  <si>
    <t>רותם לבקוביץ</t>
  </si>
  <si>
    <t>שקדיה</t>
  </si>
  <si>
    <t>גורדון 33</t>
  </si>
  <si>
    <t>אורפז והב, נרדין בראנסה</t>
  </si>
  <si>
    <t>קיסוס</t>
  </si>
  <si>
    <t>0777501264</t>
  </si>
  <si>
    <t xml:space="preserve">שרי גובאני, דנה חלבי </t>
  </si>
  <si>
    <t>צפצפה</t>
  </si>
  <si>
    <t>אופיר צורי</t>
  </si>
  <si>
    <t>חוחית</t>
  </si>
  <si>
    <t>אודם</t>
  </si>
  <si>
    <t>גוטל לוין 22</t>
  </si>
  <si>
    <t>נוה שאנן</t>
  </si>
  <si>
    <t>נרקיסים</t>
  </si>
  <si>
    <t>גדליהו 22</t>
  </si>
  <si>
    <t>ליאור חממי</t>
  </si>
  <si>
    <t>פטל</t>
  </si>
  <si>
    <t>גלית חנין - קרביס</t>
  </si>
  <si>
    <t>אלאמל</t>
  </si>
  <si>
    <t>אדם הכהן 9</t>
  </si>
  <si>
    <t>סה"כ ילדים בנוה שאנן</t>
  </si>
  <si>
    <t xml:space="preserve">רוממה </t>
  </si>
  <si>
    <t>נווה</t>
  </si>
  <si>
    <t>שקמה 29</t>
  </si>
  <si>
    <t>טל נרקיס, אירנה בורובוב</t>
  </si>
  <si>
    <t>פרפרים</t>
  </si>
  <si>
    <t>מיכל ציפקיס</t>
  </si>
  <si>
    <t>אמירים</t>
  </si>
  <si>
    <t>שירן דוד</t>
  </si>
  <si>
    <t>שובל</t>
  </si>
  <si>
    <t>אסתר אסטרוגנו</t>
  </si>
  <si>
    <t>סה"כ ילדים ברוממה</t>
  </si>
  <si>
    <t>עין הים</t>
  </si>
  <si>
    <t>שחר</t>
  </si>
  <si>
    <t xml:space="preserve">העוגן 39       </t>
  </si>
  <si>
    <t>עופרה מזרחי</t>
  </si>
  <si>
    <t>הואדי ,קרית אליהו והדר</t>
  </si>
  <si>
    <t>אללוז</t>
  </si>
  <si>
    <t>קיסריה 4</t>
  </si>
  <si>
    <t>מרים מחמוד - חגיר</t>
  </si>
  <si>
    <t>אלמוסתקבל</t>
  </si>
  <si>
    <t>שושנים</t>
  </si>
  <si>
    <t xml:space="preserve">מרדכי אנילביץ 26 </t>
  </si>
  <si>
    <t>ג'אנט הלון</t>
  </si>
  <si>
    <t>אפרוחים</t>
  </si>
  <si>
    <t>שי עגנון 48</t>
  </si>
  <si>
    <t xml:space="preserve"> לירז פדידה</t>
  </si>
  <si>
    <t>סייפן</t>
  </si>
  <si>
    <t>זוהור</t>
  </si>
  <si>
    <t>המגינים 133</t>
  </si>
  <si>
    <t xml:space="preserve">מאיסה ג'ריס </t>
  </si>
  <si>
    <t>אלנור</t>
  </si>
  <si>
    <t>המגינים 139</t>
  </si>
  <si>
    <t>077-3206798</t>
  </si>
  <si>
    <t>מאיידה נור</t>
  </si>
  <si>
    <t>מיח"א</t>
  </si>
  <si>
    <t>צה"ל 50</t>
  </si>
  <si>
    <t>סיון שאול</t>
  </si>
  <si>
    <t>יעל רדנאי</t>
  </si>
  <si>
    <t>איקה אביתר</t>
  </si>
  <si>
    <t xml:space="preserve">מיח"א </t>
  </si>
  <si>
    <t>צה"ל 50 *</t>
  </si>
  <si>
    <t>נג'אר קרולין</t>
  </si>
  <si>
    <t>מיח"א (משולב)</t>
  </si>
  <si>
    <t>בורוכוב 19</t>
  </si>
  <si>
    <t>קרין כץ</t>
  </si>
  <si>
    <t>ברק</t>
  </si>
  <si>
    <t>קדושי דמשק 2</t>
  </si>
  <si>
    <t>שיזף אהרון</t>
  </si>
  <si>
    <t>איתן</t>
  </si>
  <si>
    <t>ויקטוריה רדזייבסקי</t>
  </si>
  <si>
    <t>יובל</t>
  </si>
  <si>
    <t>שדה בוקר 86</t>
  </si>
  <si>
    <t>שולמית שירקולקר, מרגריטה מלחין</t>
  </si>
  <si>
    <t>עירית</t>
  </si>
  <si>
    <t xml:space="preserve">שד' דגניה 48        </t>
  </si>
  <si>
    <t>אורי פישמן, נלה גויפמן</t>
  </si>
  <si>
    <t>מורן רואש</t>
  </si>
  <si>
    <t>אירוס</t>
  </si>
  <si>
    <t>חבצלת החוף</t>
  </si>
  <si>
    <t>ליויוק 33</t>
  </si>
  <si>
    <t>סה"כ ילדים בק. חיים מערבית</t>
  </si>
  <si>
    <t>נוריות</t>
  </si>
  <si>
    <t>הפלוגות 14</t>
  </si>
  <si>
    <t>אורטל רובין</t>
  </si>
  <si>
    <t>צדף</t>
  </si>
  <si>
    <t>עינב אזולאי</t>
  </si>
  <si>
    <t>ורדים חדש</t>
  </si>
  <si>
    <t>שיר</t>
  </si>
  <si>
    <t>צייטלין 7</t>
  </si>
  <si>
    <t>עדי מאורר</t>
  </si>
  <si>
    <t xml:space="preserve">אחי אילת 28 </t>
  </si>
  <si>
    <t>סה"כ ילדים קרית חים מערבית</t>
  </si>
  <si>
    <t>ק. שמואל</t>
  </si>
  <si>
    <t>הזית</t>
  </si>
  <si>
    <t>טליה לוי</t>
  </si>
  <si>
    <t>רמת אלון</t>
  </si>
  <si>
    <t>יעלים</t>
  </si>
  <si>
    <t>0775309480</t>
  </si>
  <si>
    <t>רונית איזנברג</t>
  </si>
  <si>
    <t>בציר (צוציקים)</t>
  </si>
  <si>
    <t>ליבי ציבוטרו</t>
  </si>
  <si>
    <t>כרמים</t>
  </si>
  <si>
    <t>אור כהן</t>
  </si>
  <si>
    <t>עפרית</t>
  </si>
  <si>
    <t xml:space="preserve">אמיל זולא 5   </t>
  </si>
  <si>
    <t>ספיר חליף,ילנה ברילובסקי</t>
  </si>
  <si>
    <t>ענבל</t>
  </si>
  <si>
    <t>שרון סובול</t>
  </si>
  <si>
    <t>עוגן</t>
  </si>
  <si>
    <t>ז'ורס 17</t>
  </si>
  <si>
    <t>פנינית פלצמן</t>
  </si>
  <si>
    <t>כליל החורש</t>
  </si>
  <si>
    <t>דניאל זהבי</t>
  </si>
  <si>
    <t>רמת אשכול</t>
  </si>
  <si>
    <t>קטלב החדש</t>
  </si>
  <si>
    <t>אלברט שוויצר 64</t>
  </si>
  <si>
    <t>שחר עיני</t>
  </si>
  <si>
    <t>אמנון ותמר</t>
  </si>
  <si>
    <t>שיר רזקן</t>
  </si>
  <si>
    <t xml:space="preserve">שער עלייה </t>
  </si>
  <si>
    <t>שני</t>
  </si>
  <si>
    <t>סעדיה גאון 24</t>
  </si>
  <si>
    <t>רוית ספירר,הדס ברוך</t>
  </si>
  <si>
    <t>ארבל</t>
  </si>
  <si>
    <t>ספיר אמסלם</t>
  </si>
  <si>
    <t>בוסתן</t>
  </si>
  <si>
    <t xml:space="preserve">האשחר 3             </t>
  </si>
  <si>
    <t>077-7030053</t>
  </si>
  <si>
    <t>יפעת חיים</t>
  </si>
  <si>
    <t>שביט</t>
  </si>
  <si>
    <t>האשחר 5</t>
  </si>
  <si>
    <t>077-4481494</t>
  </si>
  <si>
    <t>ג'ני קיסלבסקי</t>
  </si>
  <si>
    <t>ורד</t>
  </si>
  <si>
    <t>ברוך הכהן 9</t>
  </si>
  <si>
    <t>סה"כ ילדים בשער עלייה</t>
  </si>
  <si>
    <t>סה"כ גני-ילדים בחינוך המיוחד</t>
  </si>
  <si>
    <t>אופקים - חנ"מ</t>
  </si>
  <si>
    <t>הנרייטה סאלד</t>
  </si>
  <si>
    <t>מלונאות ותיירות עירוני ד</t>
  </si>
  <si>
    <t>שופר מיגון - תקין</t>
  </si>
  <si>
    <t>ממ"ד בתהליך בנייה</t>
  </si>
  <si>
    <t>בתי ספר יסודיים + על יסודי + חינוך מיוחד</t>
  </si>
  <si>
    <t>גני ילדים</t>
  </si>
  <si>
    <t>דו לשוני</t>
  </si>
  <si>
    <t>נבנה לאחר ה- 7.10</t>
  </si>
  <si>
    <t>נבנו 3 ממ"דים</t>
  </si>
  <si>
    <t>נבנו 2 ממ"דים</t>
  </si>
  <si>
    <t>נבנו 4 ממ"דים</t>
  </si>
  <si>
    <t>2+2</t>
  </si>
  <si>
    <t>חדש - ממ"דים</t>
  </si>
  <si>
    <t>3 בתכנון ובנייה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</si>
</sst>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1">
    <font>
      <sz val="11"/>
      <color theme="1"/>
      <name val="Arial"/>
      <family val="2"/>
      <charset val="177"/>
      <scheme val="minor"/>
    </font>
    <font>
      <b/>
      <sz val="14"/>
      <color theme="1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24"/>
      <color indexed="18"/>
      <name val="Narkisim"/>
      <family val="2"/>
      <charset val="177"/>
    </font>
    <font>
      <sz val="11"/>
      <color indexed="18"/>
      <name val="Narkisim"/>
      <family val="2"/>
      <charset val="177"/>
    </font>
    <font>
      <b/>
      <sz val="11"/>
      <color indexed="18"/>
      <name val="Narkisim"/>
      <family val="2"/>
      <charset val="177"/>
    </font>
    <font>
      <sz val="10"/>
      <color indexed="18"/>
      <name val="Narkisim"/>
      <family val="2"/>
      <charset val="177"/>
    </font>
    <font>
      <sz val="10"/>
      <color indexed="18"/>
      <name val="Arial"/>
      <family val="2"/>
    </font>
    <font>
      <sz val="10"/>
      <name val="Narkisim"/>
      <family val="2"/>
      <charset val="177"/>
    </font>
    <font>
      <sz val="9"/>
      <name val="Narkisim"/>
      <family val="2"/>
      <charset val="177"/>
    </font>
    <font>
      <sz val="10"/>
      <color rgb="FFFF0000"/>
      <name val="Narkisim"/>
      <family val="2"/>
      <charset val="177"/>
    </font>
    <font>
      <b/>
      <sz val="10"/>
      <name val="Narkisim"/>
      <charset val="177"/>
    </font>
    <font>
      <sz val="10"/>
      <color rgb="FFFF0000"/>
      <name val="Narkisim"/>
      <family val="2"/>
    </font>
    <font>
      <b/>
      <sz val="10"/>
      <name val="Narkisim"/>
      <family val="2"/>
      <charset val="177"/>
    </font>
    <font>
      <sz val="10"/>
      <name val="Narkisim"/>
      <family val="2"/>
    </font>
    <font>
      <b/>
      <sz val="9"/>
      <name val="David"/>
      <family val="2"/>
      <charset val="177"/>
    </font>
    <font>
      <sz val="10"/>
      <color indexed="10"/>
      <name val="Narkisim"/>
      <family val="2"/>
      <charset val="177"/>
    </font>
    <font>
      <b/>
      <sz val="10"/>
      <name val="Arial"/>
      <family val="2"/>
    </font>
    <font>
      <b/>
      <sz val="10"/>
      <color indexed="10"/>
      <name val="Narkisim"/>
      <family val="2"/>
      <charset val="177"/>
    </font>
    <font>
      <sz val="10"/>
      <color indexed="12"/>
      <name val="Narkisim"/>
      <family val="2"/>
      <charset val="177"/>
    </font>
    <font>
      <sz val="11"/>
      <color indexed="12"/>
      <name val="Narkisim"/>
      <family val="2"/>
      <charset val="177"/>
    </font>
    <font>
      <sz val="12"/>
      <color indexed="12"/>
      <name val="Narkisim"/>
      <family val="2"/>
      <charset val="177"/>
    </font>
    <font>
      <b/>
      <u/>
      <sz val="20"/>
      <color indexed="18"/>
      <name val="Narkisim"/>
      <family val="2"/>
      <charset val="177"/>
    </font>
    <font>
      <sz val="11"/>
      <color indexed="18"/>
      <name val="Arial"/>
      <family val="2"/>
    </font>
    <font>
      <sz val="8"/>
      <name val="Narkisim"/>
      <family val="2"/>
      <charset val="177"/>
    </font>
    <font>
      <sz val="11"/>
      <name val="Narkisim"/>
      <family val="2"/>
      <charset val="177"/>
    </font>
    <font>
      <sz val="9"/>
      <color rgb="FFFF0000"/>
      <name val="Narkisim"/>
      <family val="2"/>
      <charset val="177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43" fontId="5" fillId="0" borderId="0" applyFont="0" applyFill="0" applyBorder="0" applyAlignment="0" applyProtection="0"/>
    <xf numFmtId="0" fontId="6" fillId="0" borderId="0"/>
  </cellStyleXfs>
  <cellXfs count="28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readingOrder="2"/>
    </xf>
    <xf numFmtId="0" fontId="9" fillId="0" borderId="0" xfId="3" applyFont="1" applyAlignment="1">
      <alignment horizontal="center" readingOrder="2"/>
    </xf>
    <xf numFmtId="0" fontId="10" fillId="0" borderId="5" xfId="3" applyFont="1" applyBorder="1"/>
    <xf numFmtId="0" fontId="11" fillId="0" borderId="5" xfId="3" applyFont="1" applyBorder="1" applyAlignment="1">
      <alignment horizontal="center"/>
    </xf>
    <xf numFmtId="0" fontId="10" fillId="0" borderId="5" xfId="3" applyFont="1" applyBorder="1" applyAlignment="1">
      <alignment horizontal="center"/>
    </xf>
    <xf numFmtId="0" fontId="10" fillId="5" borderId="6" xfId="3" applyFont="1" applyFill="1" applyBorder="1" applyAlignment="1">
      <alignment horizontal="center" vertical="top" wrapText="1"/>
    </xf>
    <xf numFmtId="0" fontId="10" fillId="5" borderId="8" xfId="3" applyFont="1" applyFill="1" applyBorder="1" applyAlignment="1">
      <alignment horizontal="center" vertical="top" wrapText="1"/>
    </xf>
    <xf numFmtId="0" fontId="10" fillId="5" borderId="9" xfId="3" applyFont="1" applyFill="1" applyBorder="1" applyAlignment="1">
      <alignment horizontal="center" vertical="top" wrapText="1"/>
    </xf>
    <xf numFmtId="0" fontId="10" fillId="6" borderId="11" xfId="3" applyFont="1" applyFill="1" applyBorder="1" applyAlignment="1">
      <alignment horizontal="center" vertical="center"/>
    </xf>
    <xf numFmtId="0" fontId="10" fillId="6" borderId="11" xfId="3" applyFont="1" applyFill="1" applyBorder="1" applyAlignment="1">
      <alignment horizontal="right" vertical="center"/>
    </xf>
    <xf numFmtId="0" fontId="10" fillId="6" borderId="7" xfId="3" applyFont="1" applyFill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" xfId="3" applyFont="1" applyBorder="1" applyAlignment="1">
      <alignment vertical="center"/>
    </xf>
    <xf numFmtId="0" fontId="13" fillId="0" borderId="1" xfId="3" applyFont="1" applyBorder="1" applyAlignment="1">
      <alignment horizontal="center" vertical="center"/>
    </xf>
    <xf numFmtId="0" fontId="14" fillId="0" borderId="13" xfId="3" applyFont="1" applyBorder="1" applyAlignment="1">
      <alignment vertical="center" wrapText="1"/>
    </xf>
    <xf numFmtId="0" fontId="12" fillId="0" borderId="1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5" fillId="0" borderId="13" xfId="3" applyFont="1" applyBorder="1" applyAlignment="1">
      <alignment vertical="center" wrapText="1"/>
    </xf>
    <xf numFmtId="0" fontId="14" fillId="0" borderId="13" xfId="3" applyFont="1" applyBorder="1" applyAlignment="1">
      <alignment vertical="center"/>
    </xf>
    <xf numFmtId="0" fontId="12" fillId="0" borderId="13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7" fillId="0" borderId="14" xfId="3" applyFont="1" applyBorder="1" applyAlignment="1">
      <alignment horizontal="center" vertical="center"/>
    </xf>
    <xf numFmtId="0" fontId="17" fillId="0" borderId="14" xfId="3" applyFont="1" applyBorder="1" applyAlignment="1">
      <alignment vertical="center"/>
    </xf>
    <xf numFmtId="0" fontId="17" fillId="0" borderId="13" xfId="3" applyFont="1" applyBorder="1" applyAlignment="1">
      <alignment vertical="center"/>
    </xf>
    <xf numFmtId="0" fontId="17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center" vertical="center" wrapText="1"/>
    </xf>
    <xf numFmtId="0" fontId="10" fillId="6" borderId="14" xfId="3" applyFont="1" applyFill="1" applyBorder="1" applyAlignment="1">
      <alignment horizontal="center" vertical="center"/>
    </xf>
    <xf numFmtId="0" fontId="10" fillId="6" borderId="14" xfId="3" applyFont="1" applyFill="1" applyBorder="1" applyAlignment="1">
      <alignment horizontal="right" vertical="center" indent="1"/>
    </xf>
    <xf numFmtId="0" fontId="10" fillId="6" borderId="1" xfId="3" applyFont="1" applyFill="1" applyBorder="1" applyAlignment="1">
      <alignment horizontal="center" vertical="center" wrapText="1"/>
    </xf>
    <xf numFmtId="0" fontId="12" fillId="0" borderId="13" xfId="3" applyFont="1" applyBorder="1" applyAlignment="1">
      <alignment horizontal="center" vertical="center"/>
    </xf>
    <xf numFmtId="0" fontId="12" fillId="0" borderId="2" xfId="3" applyFont="1" applyBorder="1" applyAlignment="1">
      <alignment vertical="center"/>
    </xf>
    <xf numFmtId="0" fontId="14" fillId="0" borderId="1" xfId="3" applyFont="1" applyBorder="1" applyAlignment="1">
      <alignment vertical="center"/>
    </xf>
    <xf numFmtId="0" fontId="18" fillId="4" borderId="1" xfId="1" applyFont="1" applyFill="1" applyBorder="1" applyAlignment="1">
      <alignment horizontal="center" vertical="center"/>
    </xf>
    <xf numFmtId="49" fontId="12" fillId="0" borderId="1" xfId="3" applyNumberFormat="1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17" fillId="0" borderId="13" xfId="3" applyFont="1" applyBorder="1" applyAlignment="1">
      <alignment horizontal="center" vertical="center" wrapText="1"/>
    </xf>
    <xf numFmtId="0" fontId="10" fillId="6" borderId="13" xfId="3" applyFont="1" applyFill="1" applyBorder="1" applyAlignment="1">
      <alignment horizontal="center" vertical="center" wrapText="1"/>
    </xf>
    <xf numFmtId="0" fontId="12" fillId="7" borderId="1" xfId="3" applyFont="1" applyFill="1" applyBorder="1" applyAlignment="1">
      <alignment horizontal="center" vertical="center" wrapText="1"/>
    </xf>
    <xf numFmtId="0" fontId="19" fillId="4" borderId="1" xfId="1" applyFont="1" applyFill="1" applyBorder="1" applyAlignment="1">
      <alignment horizontal="center" vertical="center"/>
    </xf>
    <xf numFmtId="0" fontId="20" fillId="0" borderId="14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1" xfId="3" applyFont="1" applyBorder="1" applyAlignment="1">
      <alignment vertical="center"/>
    </xf>
    <xf numFmtId="0" fontId="12" fillId="8" borderId="1" xfId="3" applyFont="1" applyFill="1" applyBorder="1" applyAlignment="1">
      <alignment horizontal="center" vertical="center"/>
    </xf>
    <xf numFmtId="0" fontId="12" fillId="8" borderId="1" xfId="3" applyFont="1" applyFill="1" applyBorder="1" applyAlignment="1">
      <alignment vertical="center"/>
    </xf>
    <xf numFmtId="0" fontId="14" fillId="8" borderId="1" xfId="3" applyFont="1" applyFill="1" applyBorder="1" applyAlignment="1">
      <alignment vertical="center"/>
    </xf>
    <xf numFmtId="0" fontId="12" fillId="8" borderId="1" xfId="3" applyFont="1" applyFill="1" applyBorder="1" applyAlignment="1">
      <alignment horizontal="center" vertical="center" wrapText="1"/>
    </xf>
    <xf numFmtId="0" fontId="10" fillId="6" borderId="14" xfId="3" applyFont="1" applyFill="1" applyBorder="1" applyAlignment="1">
      <alignment vertical="center"/>
    </xf>
    <xf numFmtId="0" fontId="10" fillId="6" borderId="13" xfId="3" applyFont="1" applyFill="1" applyBorder="1" applyAlignment="1">
      <alignment vertical="center"/>
    </xf>
    <xf numFmtId="0" fontId="12" fillId="0" borderId="15" xfId="3" applyFont="1" applyBorder="1" applyAlignment="1">
      <alignment horizontal="center" vertical="center"/>
    </xf>
    <xf numFmtId="0" fontId="12" fillId="0" borderId="15" xfId="3" applyFont="1" applyBorder="1" applyAlignment="1">
      <alignment vertical="center"/>
    </xf>
    <xf numFmtId="0" fontId="15" fillId="0" borderId="16" xfId="3" applyFont="1" applyBorder="1" applyAlignment="1">
      <alignment vertical="center" wrapText="1"/>
    </xf>
    <xf numFmtId="0" fontId="12" fillId="0" borderId="14" xfId="3" applyFont="1" applyBorder="1" applyAlignment="1">
      <alignment vertical="center"/>
    </xf>
    <xf numFmtId="0" fontId="17" fillId="0" borderId="2" xfId="3" applyFont="1" applyBorder="1" applyAlignment="1">
      <alignment horizontal="center" vertical="center"/>
    </xf>
    <xf numFmtId="0" fontId="10" fillId="6" borderId="14" xfId="3" applyFont="1" applyFill="1" applyBorder="1" applyAlignment="1">
      <alignment horizontal="right" vertical="center"/>
    </xf>
    <xf numFmtId="49" fontId="13" fillId="0" borderId="1" xfId="3" applyNumberFormat="1" applyFont="1" applyBorder="1" applyAlignment="1">
      <alignment horizontal="center" vertical="center"/>
    </xf>
    <xf numFmtId="0" fontId="12" fillId="8" borderId="2" xfId="3" applyFont="1" applyFill="1" applyBorder="1" applyAlignment="1">
      <alignment vertical="center"/>
    </xf>
    <xf numFmtId="0" fontId="12" fillId="4" borderId="1" xfId="3" applyFont="1" applyFill="1" applyBorder="1" applyAlignment="1">
      <alignment vertical="center"/>
    </xf>
    <xf numFmtId="0" fontId="10" fillId="6" borderId="13" xfId="3" applyFont="1" applyFill="1" applyBorder="1" applyAlignment="1">
      <alignment horizontal="center" vertical="center"/>
    </xf>
    <xf numFmtId="0" fontId="13" fillId="8" borderId="1" xfId="3" applyFont="1" applyFill="1" applyBorder="1" applyAlignment="1">
      <alignment horizontal="center" vertical="center"/>
    </xf>
    <xf numFmtId="0" fontId="14" fillId="8" borderId="13" xfId="3" applyFont="1" applyFill="1" applyBorder="1" applyAlignment="1">
      <alignment vertical="center"/>
    </xf>
    <xf numFmtId="0" fontId="12" fillId="8" borderId="13" xfId="3" applyFont="1" applyFill="1" applyBorder="1" applyAlignment="1">
      <alignment horizontal="center" vertical="center" wrapText="1"/>
    </xf>
    <xf numFmtId="49" fontId="13" fillId="8" borderId="1" xfId="3" applyNumberFormat="1" applyFont="1" applyFill="1" applyBorder="1" applyAlignment="1">
      <alignment horizontal="center" vertical="center"/>
    </xf>
    <xf numFmtId="0" fontId="12" fillId="8" borderId="13" xfId="3" applyFont="1" applyFill="1" applyBorder="1" applyAlignment="1">
      <alignment vertical="center"/>
    </xf>
    <xf numFmtId="0" fontId="17" fillId="0" borderId="1" xfId="3" applyFont="1" applyBorder="1" applyAlignment="1">
      <alignment vertical="center"/>
    </xf>
    <xf numFmtId="0" fontId="17" fillId="0" borderId="13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 wrapText="1"/>
    </xf>
    <xf numFmtId="0" fontId="14" fillId="8" borderId="1" xfId="3" applyFont="1" applyFill="1" applyBorder="1" applyAlignment="1">
      <alignment horizontal="center" vertical="center"/>
    </xf>
    <xf numFmtId="0" fontId="14" fillId="0" borderId="13" xfId="3" applyFont="1" applyBorder="1" applyAlignment="1">
      <alignment horizontal="center" vertical="center" wrapText="1"/>
    </xf>
    <xf numFmtId="0" fontId="10" fillId="6" borderId="1" xfId="3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/>
    </xf>
    <xf numFmtId="0" fontId="21" fillId="0" borderId="14" xfId="3" applyFont="1" applyBorder="1" applyAlignment="1">
      <alignment horizontal="center"/>
    </xf>
    <xf numFmtId="0" fontId="17" fillId="0" borderId="14" xfId="3" applyFont="1" applyBorder="1" applyAlignment="1">
      <alignment horizontal="right"/>
    </xf>
    <xf numFmtId="0" fontId="21" fillId="0" borderId="1" xfId="3" applyFont="1" applyBorder="1"/>
    <xf numFmtId="0" fontId="17" fillId="0" borderId="1" xfId="3" applyFont="1" applyBorder="1"/>
    <xf numFmtId="0" fontId="17" fillId="0" borderId="1" xfId="3" applyFont="1" applyBorder="1" applyAlignment="1">
      <alignment horizontal="center"/>
    </xf>
    <xf numFmtId="0" fontId="10" fillId="6" borderId="2" xfId="3" applyFont="1" applyFill="1" applyBorder="1" applyAlignment="1">
      <alignment vertical="center"/>
    </xf>
    <xf numFmtId="0" fontId="10" fillId="6" borderId="17" xfId="3" applyFont="1" applyFill="1" applyBorder="1" applyAlignment="1">
      <alignment vertical="center"/>
    </xf>
    <xf numFmtId="0" fontId="12" fillId="4" borderId="1" xfId="3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center" vertical="center" wrapText="1"/>
    </xf>
    <xf numFmtId="0" fontId="22" fillId="0" borderId="13" xfId="3" applyFont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2" fillId="8" borderId="14" xfId="3" applyFont="1" applyFill="1" applyBorder="1" applyAlignment="1">
      <alignment vertical="center"/>
    </xf>
    <xf numFmtId="0" fontId="15" fillId="0" borderId="14" xfId="3" applyFont="1" applyBorder="1" applyAlignment="1">
      <alignment vertical="center" wrapText="1"/>
    </xf>
    <xf numFmtId="0" fontId="10" fillId="6" borderId="17" xfId="3" applyFont="1" applyFill="1" applyBorder="1" applyAlignment="1">
      <alignment horizontal="center" vertical="center"/>
    </xf>
    <xf numFmtId="0" fontId="10" fillId="6" borderId="17" xfId="3" applyFont="1" applyFill="1" applyBorder="1" applyAlignment="1">
      <alignment horizontal="right" vertical="center" indent="1"/>
    </xf>
    <xf numFmtId="0" fontId="12" fillId="8" borderId="15" xfId="3" applyFont="1" applyFill="1" applyBorder="1" applyAlignment="1">
      <alignment horizontal="center" vertical="center"/>
    </xf>
    <xf numFmtId="0" fontId="12" fillId="8" borderId="15" xfId="3" applyFont="1" applyFill="1" applyBorder="1" applyAlignment="1">
      <alignment vertical="center"/>
    </xf>
    <xf numFmtId="0" fontId="12" fillId="4" borderId="15" xfId="3" applyFont="1" applyFill="1" applyBorder="1" applyAlignment="1">
      <alignment horizontal="center" vertical="center"/>
    </xf>
    <xf numFmtId="0" fontId="12" fillId="4" borderId="15" xfId="3" applyFont="1" applyFill="1" applyBorder="1" applyAlignment="1">
      <alignment vertical="center"/>
    </xf>
    <xf numFmtId="49" fontId="13" fillId="4" borderId="15" xfId="3" applyNumberFormat="1" applyFont="1" applyFill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2" fillId="0" borderId="16" xfId="3" applyFont="1" applyBorder="1" applyAlignment="1">
      <alignment vertical="center"/>
    </xf>
    <xf numFmtId="0" fontId="14" fillId="0" borderId="16" xfId="3" applyFont="1" applyBorder="1" applyAlignment="1">
      <alignment vertical="center"/>
    </xf>
    <xf numFmtId="0" fontId="20" fillId="0" borderId="16" xfId="3" applyFont="1" applyBorder="1" applyAlignment="1">
      <alignment vertical="center"/>
    </xf>
    <xf numFmtId="0" fontId="17" fillId="0" borderId="19" xfId="3" applyFont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2" fillId="0" borderId="20" xfId="3" applyFont="1" applyBorder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0" fillId="6" borderId="4" xfId="3" applyFont="1" applyFill="1" applyBorder="1" applyAlignment="1">
      <alignment horizontal="center" vertical="center"/>
    </xf>
    <xf numFmtId="0" fontId="10" fillId="6" borderId="4" xfId="3" applyFont="1" applyFill="1" applyBorder="1" applyAlignment="1">
      <alignment horizontal="right" vertical="center" indent="1"/>
    </xf>
    <xf numFmtId="0" fontId="10" fillId="6" borderId="18" xfId="3" applyFont="1" applyFill="1" applyBorder="1" applyAlignment="1">
      <alignment vertical="center"/>
    </xf>
    <xf numFmtId="0" fontId="12" fillId="8" borderId="1" xfId="3" applyFont="1" applyFill="1" applyBorder="1" applyAlignment="1">
      <alignment vertical="center" readingOrder="2"/>
    </xf>
    <xf numFmtId="0" fontId="17" fillId="0" borderId="14" xfId="3" applyFont="1" applyBorder="1" applyAlignment="1">
      <alignment vertical="center" readingOrder="2"/>
    </xf>
    <xf numFmtId="0" fontId="12" fillId="0" borderId="16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 wrapText="1"/>
    </xf>
    <xf numFmtId="0" fontId="17" fillId="0" borderId="20" xfId="3" applyFont="1" applyBorder="1" applyAlignment="1">
      <alignment vertical="center"/>
    </xf>
    <xf numFmtId="0" fontId="17" fillId="0" borderId="15" xfId="3" applyFont="1" applyBorder="1" applyAlignment="1">
      <alignment horizontal="center" vertical="center"/>
    </xf>
    <xf numFmtId="0" fontId="17" fillId="0" borderId="15" xfId="3" applyFont="1" applyBorder="1" applyAlignment="1">
      <alignment vertical="center"/>
    </xf>
    <xf numFmtId="0" fontId="17" fillId="0" borderId="16" xfId="3" applyFont="1" applyBorder="1" applyAlignment="1">
      <alignment horizontal="center" vertical="center"/>
    </xf>
    <xf numFmtId="0" fontId="12" fillId="0" borderId="1" xfId="3" applyFont="1" applyBorder="1" applyAlignment="1">
      <alignment horizontal="right" vertical="center"/>
    </xf>
    <xf numFmtId="0" fontId="10" fillId="9" borderId="22" xfId="3" applyFont="1" applyFill="1" applyBorder="1" applyAlignment="1">
      <alignment horizontal="center" vertical="center"/>
    </xf>
    <xf numFmtId="0" fontId="10" fillId="9" borderId="23" xfId="3" applyFont="1" applyFill="1" applyBorder="1" applyAlignment="1">
      <alignment horizontal="right"/>
    </xf>
    <xf numFmtId="0" fontId="10" fillId="9" borderId="24" xfId="3" applyFont="1" applyFill="1" applyBorder="1" applyAlignment="1">
      <alignment horizontal="right"/>
    </xf>
    <xf numFmtId="0" fontId="10" fillId="9" borderId="25" xfId="3" applyFont="1" applyFill="1" applyBorder="1" applyAlignment="1">
      <alignment horizontal="right"/>
    </xf>
    <xf numFmtId="3" fontId="10" fillId="9" borderId="26" xfId="3" applyNumberFormat="1" applyFont="1" applyFill="1" applyBorder="1" applyAlignment="1">
      <alignment horizontal="center" vertical="center" wrapText="1"/>
    </xf>
    <xf numFmtId="3" fontId="10" fillId="9" borderId="27" xfId="3" applyNumberFormat="1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center"/>
    </xf>
    <xf numFmtId="3" fontId="10" fillId="0" borderId="0" xfId="3" applyNumberFormat="1" applyFont="1" applyAlignment="1">
      <alignment horizontal="center" vertical="top" wrapText="1"/>
    </xf>
    <xf numFmtId="3" fontId="23" fillId="0" borderId="0" xfId="3" applyNumberFormat="1" applyFont="1" applyAlignment="1">
      <alignment horizontal="center" vertical="top" wrapText="1"/>
    </xf>
    <xf numFmtId="0" fontId="10" fillId="0" borderId="0" xfId="3" applyFont="1"/>
    <xf numFmtId="0" fontId="8" fillId="0" borderId="0" xfId="3" applyFont="1" applyAlignment="1">
      <alignment horizontal="center" vertical="center"/>
    </xf>
    <xf numFmtId="0" fontId="8" fillId="0" borderId="0" xfId="3" applyFont="1"/>
    <xf numFmtId="0" fontId="24" fillId="0" borderId="0" xfId="3" applyFont="1"/>
    <xf numFmtId="3" fontId="24" fillId="0" borderId="0" xfId="3" applyNumberFormat="1" applyFont="1" applyAlignment="1">
      <alignment horizontal="center" vertical="top" wrapText="1"/>
    </xf>
    <xf numFmtId="0" fontId="24" fillId="0" borderId="0" xfId="3" applyFont="1" applyAlignment="1">
      <alignment horizontal="center" vertical="center" wrapText="1"/>
    </xf>
    <xf numFmtId="0" fontId="8" fillId="0" borderId="0" xfId="3" applyFont="1" applyAlignment="1">
      <alignment horizontal="right" vertical="center"/>
    </xf>
    <xf numFmtId="0" fontId="25" fillId="0" borderId="0" xfId="3" applyFont="1"/>
    <xf numFmtId="0" fontId="24" fillId="0" borderId="0" xfId="3" applyFont="1" applyAlignment="1">
      <alignment horizontal="right" vertical="center"/>
    </xf>
    <xf numFmtId="0" fontId="2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0" fontId="10" fillId="6" borderId="11" xfId="3" applyFont="1" applyFill="1" applyBorder="1" applyAlignment="1">
      <alignment vertical="center"/>
    </xf>
    <xf numFmtId="0" fontId="12" fillId="0" borderId="4" xfId="3" applyFont="1" applyBorder="1" applyAlignment="1">
      <alignment horizontal="center" vertical="center"/>
    </xf>
    <xf numFmtId="0" fontId="12" fillId="0" borderId="4" xfId="3" applyFont="1" applyBorder="1" applyAlignment="1">
      <alignment vertical="center"/>
    </xf>
    <xf numFmtId="0" fontId="12" fillId="4" borderId="14" xfId="3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right" vertical="center"/>
    </xf>
    <xf numFmtId="0" fontId="12" fillId="4" borderId="14" xfId="3" applyFont="1" applyFill="1" applyBorder="1" applyAlignment="1">
      <alignment vertical="center"/>
    </xf>
    <xf numFmtId="0" fontId="13" fillId="4" borderId="1" xfId="3" applyFont="1" applyFill="1" applyBorder="1" applyAlignment="1">
      <alignment horizontal="center" vertical="center"/>
    </xf>
    <xf numFmtId="0" fontId="12" fillId="4" borderId="13" xfId="3" applyFont="1" applyFill="1" applyBorder="1" applyAlignment="1">
      <alignment vertical="center"/>
    </xf>
    <xf numFmtId="0" fontId="12" fillId="8" borderId="1" xfId="3" applyFont="1" applyFill="1" applyBorder="1" applyAlignment="1">
      <alignment horizontal="right" vertical="center"/>
    </xf>
    <xf numFmtId="0" fontId="12" fillId="8" borderId="2" xfId="3" applyFont="1" applyFill="1" applyBorder="1" applyAlignment="1">
      <alignment horizontal="center" vertical="center"/>
    </xf>
    <xf numFmtId="0" fontId="12" fillId="8" borderId="2" xfId="3" applyFont="1" applyFill="1" applyBorder="1" applyAlignment="1">
      <alignment horizontal="right" vertical="center"/>
    </xf>
    <xf numFmtId="0" fontId="12" fillId="8" borderId="0" xfId="3" applyFont="1" applyFill="1" applyAlignment="1">
      <alignment horizontal="right" vertical="center"/>
    </xf>
    <xf numFmtId="0" fontId="10" fillId="6" borderId="20" xfId="3" applyFont="1" applyFill="1" applyBorder="1" applyAlignment="1">
      <alignment horizontal="center" vertical="center"/>
    </xf>
    <xf numFmtId="0" fontId="10" fillId="6" borderId="20" xfId="3" applyFont="1" applyFill="1" applyBorder="1" applyAlignment="1">
      <alignment horizontal="right" vertical="center" indent="1"/>
    </xf>
    <xf numFmtId="0" fontId="10" fillId="6" borderId="16" xfId="3" applyFont="1" applyFill="1" applyBorder="1" applyAlignment="1">
      <alignment vertical="center"/>
    </xf>
    <xf numFmtId="0" fontId="14" fillId="0" borderId="15" xfId="3" applyFont="1" applyBorder="1" applyAlignment="1">
      <alignment vertical="center"/>
    </xf>
    <xf numFmtId="0" fontId="20" fillId="0" borderId="13" xfId="3" applyFont="1" applyBorder="1" applyAlignment="1">
      <alignment vertical="center"/>
    </xf>
    <xf numFmtId="0" fontId="12" fillId="0" borderId="3" xfId="3" applyFont="1" applyBorder="1" applyAlignment="1">
      <alignment horizontal="center" vertical="center"/>
    </xf>
    <xf numFmtId="0" fontId="12" fillId="0" borderId="3" xfId="3" applyFont="1" applyBorder="1" applyAlignment="1">
      <alignment vertical="center"/>
    </xf>
    <xf numFmtId="0" fontId="10" fillId="6" borderId="0" xfId="3" applyFont="1" applyFill="1" applyAlignment="1">
      <alignment horizontal="center" vertical="center"/>
    </xf>
    <xf numFmtId="0" fontId="10" fillId="6" borderId="0" xfId="3" applyFont="1" applyFill="1" applyAlignment="1">
      <alignment horizontal="right" vertical="center" indent="1"/>
    </xf>
    <xf numFmtId="0" fontId="12" fillId="0" borderId="4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 wrapText="1"/>
    </xf>
    <xf numFmtId="0" fontId="14" fillId="0" borderId="1" xfId="3" applyFont="1" applyBorder="1" applyAlignment="1">
      <alignment vertical="center" wrapText="1"/>
    </xf>
    <xf numFmtId="0" fontId="12" fillId="0" borderId="15" xfId="3" applyFont="1" applyBorder="1" applyAlignment="1">
      <alignment vertical="center" wrapText="1"/>
    </xf>
    <xf numFmtId="0" fontId="14" fillId="0" borderId="14" xfId="3" applyFont="1" applyBorder="1" applyAlignment="1">
      <alignment vertical="center"/>
    </xf>
    <xf numFmtId="0" fontId="12" fillId="0" borderId="13" xfId="3" applyFont="1" applyBorder="1" applyAlignment="1">
      <alignment vertical="center" wrapText="1"/>
    </xf>
    <xf numFmtId="0" fontId="20" fillId="0" borderId="14" xfId="3" applyFont="1" applyBorder="1" applyAlignment="1">
      <alignment vertical="center"/>
    </xf>
    <xf numFmtId="0" fontId="10" fillId="6" borderId="4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center"/>
    </xf>
    <xf numFmtId="0" fontId="10" fillId="9" borderId="26" xfId="3" applyFont="1" applyFill="1" applyBorder="1" applyAlignment="1">
      <alignment horizontal="center" vertical="center"/>
    </xf>
    <xf numFmtId="164" fontId="10" fillId="9" borderId="27" xfId="2" applyNumberFormat="1" applyFont="1" applyFill="1" applyBorder="1" applyAlignment="1">
      <alignment horizontal="right" vertical="center" wrapText="1"/>
    </xf>
    <xf numFmtId="0" fontId="24" fillId="0" borderId="0" xfId="3" applyFont="1" applyAlignment="1">
      <alignment horizontal="center"/>
    </xf>
    <xf numFmtId="0" fontId="24" fillId="0" borderId="0" xfId="3" applyFont="1" applyAlignment="1">
      <alignment horizontal="center" vertical="top" wrapText="1"/>
    </xf>
    <xf numFmtId="0" fontId="20" fillId="6" borderId="1" xfId="3" applyFont="1" applyFill="1" applyBorder="1" applyAlignment="1">
      <alignment horizontal="center" vertical="center"/>
    </xf>
    <xf numFmtId="0" fontId="16" fillId="0" borderId="1" xfId="3" applyFont="1" applyBorder="1" applyAlignment="1">
      <alignment vertical="center"/>
    </xf>
    <xf numFmtId="0" fontId="14" fillId="0" borderId="14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/>
    </xf>
    <xf numFmtId="0" fontId="12" fillId="0" borderId="13" xfId="3" applyFont="1" applyBorder="1" applyAlignment="1">
      <alignment horizontal="right" vertical="center"/>
    </xf>
    <xf numFmtId="0" fontId="20" fillId="0" borderId="13" xfId="3" applyFont="1" applyBorder="1" applyAlignment="1">
      <alignment horizontal="right" vertical="center"/>
    </xf>
    <xf numFmtId="0" fontId="12" fillId="8" borderId="17" xfId="3" applyFont="1" applyFill="1" applyBorder="1" applyAlignment="1">
      <alignment horizontal="center" vertical="center"/>
    </xf>
    <xf numFmtId="0" fontId="12" fillId="8" borderId="14" xfId="3" applyFont="1" applyFill="1" applyBorder="1" applyAlignment="1">
      <alignment horizontal="center" vertical="center"/>
    </xf>
    <xf numFmtId="0" fontId="12" fillId="8" borderId="21" xfId="3" applyFont="1" applyFill="1" applyBorder="1" applyAlignment="1">
      <alignment vertical="center"/>
    </xf>
    <xf numFmtId="0" fontId="20" fillId="6" borderId="21" xfId="3" applyFont="1" applyFill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0" fontId="20" fillId="0" borderId="18" xfId="3" applyFont="1" applyBorder="1" applyAlignment="1">
      <alignment horizontal="center" vertical="center"/>
    </xf>
    <xf numFmtId="0" fontId="12" fillId="0" borderId="17" xfId="3" applyFont="1" applyBorder="1" applyAlignment="1">
      <alignment horizontal="center" vertical="center"/>
    </xf>
    <xf numFmtId="0" fontId="12" fillId="0" borderId="17" xfId="3" applyFont="1" applyBorder="1" applyAlignment="1">
      <alignment vertical="center"/>
    </xf>
    <xf numFmtId="0" fontId="20" fillId="0" borderId="4" xfId="3" applyFont="1" applyBorder="1" applyAlignment="1">
      <alignment horizontal="center" vertical="center"/>
    </xf>
    <xf numFmtId="0" fontId="20" fillId="0" borderId="21" xfId="3" applyFont="1" applyBorder="1" applyAlignment="1">
      <alignment vertical="center"/>
    </xf>
    <xf numFmtId="0" fontId="12" fillId="8" borderId="4" xfId="3" applyFont="1" applyFill="1" applyBorder="1" applyAlignment="1">
      <alignment horizontal="center" vertical="center"/>
    </xf>
    <xf numFmtId="49" fontId="12" fillId="0" borderId="15" xfId="3" applyNumberFormat="1" applyFont="1" applyBorder="1" applyAlignment="1">
      <alignment horizontal="center" vertical="center"/>
    </xf>
    <xf numFmtId="0" fontId="28" fillId="0" borderId="15" xfId="3" applyFont="1" applyBorder="1" applyAlignment="1">
      <alignment horizontal="center" vertical="center" wrapText="1"/>
    </xf>
    <xf numFmtId="0" fontId="28" fillId="0" borderId="15" xfId="3" applyFont="1" applyBorder="1" applyAlignment="1">
      <alignment vertical="center"/>
    </xf>
    <xf numFmtId="0" fontId="12" fillId="0" borderId="20" xfId="3" applyFont="1" applyBorder="1" applyAlignment="1">
      <alignment horizontal="center" vertical="center"/>
    </xf>
    <xf numFmtId="0" fontId="12" fillId="8" borderId="4" xfId="3" applyFont="1" applyFill="1" applyBorder="1" applyAlignment="1">
      <alignment vertical="center"/>
    </xf>
    <xf numFmtId="49" fontId="13" fillId="0" borderId="15" xfId="3" applyNumberFormat="1" applyFont="1" applyBorder="1" applyAlignment="1">
      <alignment horizontal="center" vertical="center"/>
    </xf>
    <xf numFmtId="0" fontId="14" fillId="0" borderId="3" xfId="3" applyFont="1" applyBorder="1" applyAlignment="1">
      <alignment vertical="center"/>
    </xf>
    <xf numFmtId="0" fontId="12" fillId="8" borderId="16" xfId="3" applyFont="1" applyFill="1" applyBorder="1" applyAlignment="1">
      <alignment vertical="center"/>
    </xf>
    <xf numFmtId="0" fontId="29" fillId="0" borderId="15" xfId="3" applyFont="1" applyBorder="1" applyAlignment="1">
      <alignment vertical="center"/>
    </xf>
    <xf numFmtId="0" fontId="14" fillId="0" borderId="15" xfId="3" applyFont="1" applyBorder="1" applyAlignment="1">
      <alignment horizontal="center" vertical="center"/>
    </xf>
    <xf numFmtId="0" fontId="14" fillId="0" borderId="15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right" vertical="center" wrapText="1"/>
    </xf>
    <xf numFmtId="0" fontId="14" fillId="8" borderId="4" xfId="3" applyFont="1" applyFill="1" applyBorder="1" applyAlignment="1">
      <alignment vertical="center"/>
    </xf>
    <xf numFmtId="0" fontId="12" fillId="8" borderId="4" xfId="3" applyFont="1" applyFill="1" applyBorder="1" applyAlignment="1">
      <alignment horizontal="center" vertical="center" wrapText="1"/>
    </xf>
    <xf numFmtId="0" fontId="14" fillId="0" borderId="4" xfId="3" applyFont="1" applyBorder="1" applyAlignment="1">
      <alignment vertical="center"/>
    </xf>
    <xf numFmtId="0" fontId="28" fillId="0" borderId="4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16" xfId="3" applyFont="1" applyBorder="1" applyAlignment="1">
      <alignment horizontal="right" vertical="center" wrapText="1"/>
    </xf>
    <xf numFmtId="0" fontId="30" fillId="0" borderId="16" xfId="3" applyFont="1" applyBorder="1" applyAlignment="1">
      <alignment horizontal="right" vertical="center" wrapText="1"/>
    </xf>
    <xf numFmtId="0" fontId="10" fillId="3" borderId="2" xfId="3" applyFont="1" applyFill="1" applyBorder="1" applyAlignment="1">
      <alignment vertical="center"/>
    </xf>
    <xf numFmtId="0" fontId="10" fillId="3" borderId="14" xfId="3" applyFont="1" applyFill="1" applyBorder="1" applyAlignment="1">
      <alignment vertical="center"/>
    </xf>
    <xf numFmtId="0" fontId="10" fillId="3" borderId="14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1" xfId="3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center" vertical="center" wrapText="1"/>
    </xf>
    <xf numFmtId="0" fontId="14" fillId="4" borderId="1" xfId="3" applyFont="1" applyFill="1" applyBorder="1" applyAlignment="1">
      <alignment horizontal="right" vertical="center"/>
    </xf>
    <xf numFmtId="0" fontId="14" fillId="4" borderId="1" xfId="3" applyFont="1" applyFill="1" applyBorder="1" applyAlignment="1">
      <alignment vertical="center"/>
    </xf>
    <xf numFmtId="0" fontId="14" fillId="4" borderId="1" xfId="3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/>
    </xf>
    <xf numFmtId="0" fontId="12" fillId="4" borderId="14" xfId="3" applyFont="1" applyFill="1" applyBorder="1" applyAlignment="1">
      <alignment horizontal="right" vertical="center"/>
    </xf>
    <xf numFmtId="0" fontId="12" fillId="4" borderId="13" xfId="3" applyFont="1" applyFill="1" applyBorder="1" applyAlignment="1">
      <alignment horizontal="right" vertical="center"/>
    </xf>
    <xf numFmtId="49" fontId="12" fillId="4" borderId="1" xfId="3" applyNumberFormat="1" applyFont="1" applyFill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28" fillId="0" borderId="4" xfId="3" applyFont="1" applyBorder="1" applyAlignment="1">
      <alignment vertical="center" wrapText="1"/>
    </xf>
    <xf numFmtId="0" fontId="12" fillId="0" borderId="4" xfId="3" applyFont="1" applyBorder="1" applyAlignment="1">
      <alignment vertical="center" wrapText="1"/>
    </xf>
    <xf numFmtId="49" fontId="14" fillId="0" borderId="1" xfId="3" applyNumberFormat="1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29" xfId="3" applyFont="1" applyBorder="1" applyAlignment="1">
      <alignment vertical="center" wrapText="1"/>
    </xf>
    <xf numFmtId="0" fontId="12" fillId="0" borderId="29" xfId="3" applyFont="1" applyBorder="1" applyAlignment="1">
      <alignment horizontal="center" vertical="center"/>
    </xf>
    <xf numFmtId="0" fontId="10" fillId="9" borderId="25" xfId="3" applyFont="1" applyFill="1" applyBorder="1" applyAlignment="1">
      <alignment horizontal="center" vertical="center" wrapText="1"/>
    </xf>
    <xf numFmtId="0" fontId="10" fillId="9" borderId="30" xfId="3" applyFont="1" applyFill="1" applyBorder="1" applyAlignment="1">
      <alignment horizontal="center" vertical="center" wrapText="1"/>
    </xf>
    <xf numFmtId="0" fontId="24" fillId="0" borderId="0" xfId="3" applyFont="1" applyAlignment="1">
      <alignment horizontal="center" vertical="center"/>
    </xf>
    <xf numFmtId="0" fontId="6" fillId="0" borderId="0" xfId="3"/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6" borderId="2" xfId="3" applyFont="1" applyFill="1" applyBorder="1" applyAlignment="1">
      <alignment horizontal="right" vertical="center"/>
    </xf>
    <xf numFmtId="0" fontId="10" fillId="6" borderId="14" xfId="3" applyFont="1" applyFill="1" applyBorder="1" applyAlignment="1">
      <alignment horizontal="right" vertical="center"/>
    </xf>
    <xf numFmtId="0" fontId="10" fillId="6" borderId="13" xfId="3" applyFont="1" applyFill="1" applyBorder="1" applyAlignment="1">
      <alignment horizontal="right" vertical="center"/>
    </xf>
    <xf numFmtId="0" fontId="7" fillId="0" borderId="0" xfId="3" applyFont="1" applyAlignment="1">
      <alignment horizontal="center" readingOrder="2"/>
    </xf>
    <xf numFmtId="0" fontId="10" fillId="0" borderId="5" xfId="3" applyFont="1" applyBorder="1" applyAlignment="1">
      <alignment horizontal="center"/>
    </xf>
    <xf numFmtId="0" fontId="10" fillId="5" borderId="7" xfId="3" applyFont="1" applyFill="1" applyBorder="1" applyAlignment="1">
      <alignment horizontal="center" vertical="top" wrapText="1"/>
    </xf>
    <xf numFmtId="0" fontId="10" fillId="6" borderId="10" xfId="3" applyFont="1" applyFill="1" applyBorder="1" applyAlignment="1">
      <alignment horizontal="right" vertical="center"/>
    </xf>
    <xf numFmtId="0" fontId="10" fillId="6" borderId="11" xfId="3" applyFont="1" applyFill="1" applyBorder="1" applyAlignment="1">
      <alignment horizontal="right" vertical="center"/>
    </xf>
    <xf numFmtId="0" fontId="10" fillId="6" borderId="11" xfId="3" applyFont="1" applyFill="1" applyBorder="1" applyAlignment="1">
      <alignment horizontal="left" vertical="center"/>
    </xf>
    <xf numFmtId="0" fontId="10" fillId="6" borderId="12" xfId="3" applyFont="1" applyFill="1" applyBorder="1" applyAlignment="1">
      <alignment horizontal="left" vertical="center"/>
    </xf>
    <xf numFmtId="0" fontId="10" fillId="6" borderId="14" xfId="3" applyFont="1" applyFill="1" applyBorder="1" applyAlignment="1">
      <alignment horizontal="left" vertical="center"/>
    </xf>
    <xf numFmtId="0" fontId="10" fillId="6" borderId="13" xfId="3" applyFont="1" applyFill="1" applyBorder="1" applyAlignment="1">
      <alignment horizontal="left" vertical="center"/>
    </xf>
    <xf numFmtId="0" fontId="10" fillId="6" borderId="12" xfId="3" applyFont="1" applyFill="1" applyBorder="1" applyAlignment="1">
      <alignment horizontal="right" vertical="center"/>
    </xf>
    <xf numFmtId="0" fontId="10" fillId="6" borderId="14" xfId="3" applyFont="1" applyFill="1" applyBorder="1" applyAlignment="1">
      <alignment horizontal="center" vertical="center"/>
    </xf>
    <xf numFmtId="0" fontId="10" fillId="6" borderId="13" xfId="3" applyFont="1" applyFill="1" applyBorder="1" applyAlignment="1">
      <alignment horizontal="center" vertical="center"/>
    </xf>
    <xf numFmtId="0" fontId="10" fillId="6" borderId="2" xfId="3" applyFont="1" applyFill="1" applyBorder="1" applyAlignment="1">
      <alignment horizontal="right" vertical="center" readingOrder="2"/>
    </xf>
    <xf numFmtId="0" fontId="10" fillId="6" borderId="14" xfId="3" applyFont="1" applyFill="1" applyBorder="1" applyAlignment="1">
      <alignment horizontal="right" vertical="center" readingOrder="2"/>
    </xf>
    <xf numFmtId="0" fontId="10" fillId="6" borderId="18" xfId="3" applyFont="1" applyFill="1" applyBorder="1" applyAlignment="1">
      <alignment horizontal="right" vertical="center"/>
    </xf>
    <xf numFmtId="0" fontId="10" fillId="6" borderId="17" xfId="3" applyFont="1" applyFill="1" applyBorder="1" applyAlignment="1">
      <alignment horizontal="right" vertical="center"/>
    </xf>
    <xf numFmtId="0" fontId="10" fillId="6" borderId="21" xfId="3" applyFont="1" applyFill="1" applyBorder="1" applyAlignment="1">
      <alignment horizontal="right" vertical="center"/>
    </xf>
    <xf numFmtId="0" fontId="10" fillId="0" borderId="0" xfId="3" applyFont="1" applyAlignment="1">
      <alignment horizontal="right" vertical="center"/>
    </xf>
    <xf numFmtId="0" fontId="10" fillId="5" borderId="6" xfId="3" applyFont="1" applyFill="1" applyBorder="1" applyAlignment="1">
      <alignment horizontal="center" vertical="top" wrapText="1"/>
    </xf>
    <xf numFmtId="0" fontId="10" fillId="5" borderId="8" xfId="3" applyFont="1" applyFill="1" applyBorder="1" applyAlignment="1">
      <alignment horizontal="center" vertical="top" wrapText="1"/>
    </xf>
    <xf numFmtId="0" fontId="10" fillId="6" borderId="19" xfId="3" applyFont="1" applyFill="1" applyBorder="1" applyAlignment="1">
      <alignment horizontal="right" vertical="center"/>
    </xf>
    <xf numFmtId="0" fontId="10" fillId="6" borderId="20" xfId="3" applyFont="1" applyFill="1" applyBorder="1" applyAlignment="1">
      <alignment horizontal="right" vertical="center"/>
    </xf>
    <xf numFmtId="0" fontId="8" fillId="0" borderId="0" xfId="3" applyFont="1" applyAlignment="1">
      <alignment horizontal="right" vertical="center"/>
    </xf>
    <xf numFmtId="0" fontId="26" fillId="0" borderId="0" xfId="3" applyFont="1" applyAlignment="1">
      <alignment horizontal="center" readingOrder="2"/>
    </xf>
    <xf numFmtId="0" fontId="8" fillId="0" borderId="5" xfId="3" applyFont="1" applyBorder="1" applyAlignment="1">
      <alignment horizontal="right"/>
    </xf>
    <xf numFmtId="0" fontId="10" fillId="9" borderId="23" xfId="3" applyFont="1" applyFill="1" applyBorder="1" applyAlignment="1">
      <alignment horizontal="center"/>
    </xf>
    <xf numFmtId="0" fontId="10" fillId="9" borderId="24" xfId="3" applyFont="1" applyFill="1" applyBorder="1" applyAlignment="1">
      <alignment horizontal="center"/>
    </xf>
    <xf numFmtId="0" fontId="10" fillId="9" borderId="25" xfId="3" applyFont="1" applyFill="1" applyBorder="1" applyAlignment="1">
      <alignment horizontal="center"/>
    </xf>
    <xf numFmtId="0" fontId="20" fillId="6" borderId="14" xfId="3" applyFont="1" applyFill="1" applyBorder="1" applyAlignment="1">
      <alignment horizontal="left" vertical="center"/>
    </xf>
    <xf numFmtId="0" fontId="20" fillId="6" borderId="13" xfId="3" applyFont="1" applyFill="1" applyBorder="1" applyAlignment="1">
      <alignment horizontal="left" vertical="center"/>
    </xf>
    <xf numFmtId="0" fontId="10" fillId="6" borderId="18" xfId="3" applyFont="1" applyFill="1" applyBorder="1" applyAlignment="1">
      <alignment horizontal="left" vertical="center"/>
    </xf>
    <xf numFmtId="0" fontId="6" fillId="0" borderId="17" xfId="3" applyBorder="1" applyAlignment="1">
      <alignment horizontal="left" vertical="center"/>
    </xf>
    <xf numFmtId="0" fontId="6" fillId="0" borderId="13" xfId="3" applyBorder="1" applyAlignment="1">
      <alignment horizontal="left" vertical="center"/>
    </xf>
    <xf numFmtId="0" fontId="10" fillId="3" borderId="14" xfId="3" applyFont="1" applyFill="1" applyBorder="1" applyAlignment="1">
      <alignment horizontal="center" vertical="center"/>
    </xf>
    <xf numFmtId="0" fontId="10" fillId="3" borderId="13" xfId="3" applyFont="1" applyFill="1" applyBorder="1" applyAlignment="1">
      <alignment horizontal="center" vertical="center"/>
    </xf>
    <xf numFmtId="0" fontId="10" fillId="6" borderId="2" xfId="3" applyFont="1" applyFill="1" applyBorder="1" applyAlignment="1">
      <alignment horizontal="center" wrapText="1"/>
    </xf>
    <xf numFmtId="0" fontId="10" fillId="6" borderId="13" xfId="3" applyFont="1" applyFill="1" applyBorder="1" applyAlignment="1">
      <alignment horizontal="center" wrapText="1"/>
    </xf>
    <xf numFmtId="0" fontId="10" fillId="9" borderId="23" xfId="3" applyFont="1" applyFill="1" applyBorder="1" applyAlignment="1">
      <alignment horizontal="center" vertical="center"/>
    </xf>
    <xf numFmtId="0" fontId="10" fillId="9" borderId="24" xfId="3" applyFont="1" applyFill="1" applyBorder="1" applyAlignment="1">
      <alignment horizontal="center" vertical="center"/>
    </xf>
    <xf numFmtId="0" fontId="10" fillId="9" borderId="25" xfId="3" applyFont="1" applyFill="1" applyBorder="1" applyAlignment="1">
      <alignment horizontal="center" vertical="center"/>
    </xf>
    <xf numFmtId="0" fontId="7" fillId="0" borderId="0" xfId="3" applyFont="1" applyAlignment="1">
      <alignment horizontal="right" readingOrder="2"/>
    </xf>
    <xf numFmtId="0" fontId="0" fillId="0" borderId="1" xfId="0" applyFill="1" applyBorder="1" applyAlignment="1">
      <alignment horizontal="center" vertical="center" readingOrder="2"/>
    </xf>
  </cellXfs>
  <cellStyles count="4">
    <cellStyle name="Comma" xfId="2" builtinId="3"/>
    <cellStyle name="Normal" xfId="0" builtinId="0"/>
    <cellStyle name="Normal 2" xfId="3"/>
    <cellStyle name="Normal 3" xfId="1"/>
  </cellStyles>
  <dxfs count="2">
    <dxf>
      <font>
        <color rgb="FFFF0000"/>
      </font>
    </dxf>
    <dxf>
      <font>
        <color rgb="FF9C0006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3"/>
  <sheetViews>
    <sheetView rightToLeft="1" tabSelected="1" topLeftCell="A406" zoomScaleNormal="100" workbookViewId="0">
      <selection activeCell="J418" sqref="J418"/>
    </sheetView>
  </sheetViews>
  <sheetFormatPr defaultRowHeight="13.8"/>
  <cols>
    <col min="1" max="1" width="10.69921875" customWidth="1"/>
    <col min="2" max="2" width="12" customWidth="1"/>
    <col min="3" max="3" width="18" customWidth="1"/>
    <col min="4" max="4" width="18.59765625" customWidth="1"/>
    <col min="5" max="5" width="10.3984375" customWidth="1"/>
    <col min="6" max="6" width="13.09765625" customWidth="1"/>
    <col min="7" max="7" width="15.69921875" customWidth="1"/>
    <col min="8" max="8" width="18.5" customWidth="1"/>
    <col min="9" max="9" width="12" customWidth="1"/>
    <col min="10" max="10" width="16" customWidth="1"/>
    <col min="11" max="13" width="15.59765625" customWidth="1"/>
  </cols>
  <sheetData>
    <row r="1" spans="1:13" ht="30.6">
      <c r="A1" s="283" t="s">
        <v>1032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3" ht="14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4.4" thickBot="1">
      <c r="A3" s="244" t="s">
        <v>182</v>
      </c>
      <c r="B3" s="244"/>
      <c r="C3" s="244"/>
      <c r="D3" s="6" t="s">
        <v>183</v>
      </c>
      <c r="E3" s="7"/>
      <c r="F3" s="8"/>
      <c r="G3" s="7"/>
      <c r="H3" s="7"/>
      <c r="I3" s="7"/>
      <c r="J3" s="7"/>
      <c r="K3" s="8"/>
      <c r="L3" s="8"/>
      <c r="M3" s="8"/>
    </row>
    <row r="4" spans="1:13" ht="27.75" customHeight="1">
      <c r="A4" s="9" t="s">
        <v>184</v>
      </c>
      <c r="B4" s="9" t="s">
        <v>185</v>
      </c>
      <c r="C4" s="9" t="s">
        <v>161</v>
      </c>
      <c r="D4" s="9" t="s">
        <v>186</v>
      </c>
      <c r="E4" s="9" t="s">
        <v>187</v>
      </c>
      <c r="F4" s="9" t="s">
        <v>188</v>
      </c>
      <c r="G4" s="245" t="s">
        <v>189</v>
      </c>
      <c r="H4" s="245"/>
      <c r="I4" s="245"/>
      <c r="J4" s="245"/>
      <c r="K4" s="9" t="s">
        <v>190</v>
      </c>
      <c r="L4" s="9" t="s">
        <v>191</v>
      </c>
      <c r="M4" s="9" t="s">
        <v>192</v>
      </c>
    </row>
    <row r="5" spans="1:13" ht="14.4" thickBot="1">
      <c r="A5" s="10"/>
      <c r="B5" s="10"/>
      <c r="C5" s="10"/>
      <c r="D5" s="10"/>
      <c r="E5" s="10"/>
      <c r="F5" s="10"/>
      <c r="G5" s="11" t="s">
        <v>193</v>
      </c>
      <c r="H5" s="11" t="s">
        <v>194</v>
      </c>
      <c r="I5" s="11" t="s">
        <v>195</v>
      </c>
      <c r="J5" s="11" t="s">
        <v>196</v>
      </c>
      <c r="K5" s="10"/>
      <c r="L5" s="10"/>
      <c r="M5" s="10"/>
    </row>
    <row r="6" spans="1:13">
      <c r="A6" s="246" t="s">
        <v>197</v>
      </c>
      <c r="B6" s="247"/>
      <c r="C6" s="12"/>
      <c r="D6" s="13"/>
      <c r="E6" s="248"/>
      <c r="F6" s="249"/>
      <c r="G6" s="14"/>
      <c r="H6" s="14"/>
      <c r="I6" s="14"/>
      <c r="J6" s="14"/>
    </row>
    <row r="7" spans="1:13">
      <c r="A7" s="15">
        <v>1</v>
      </c>
      <c r="B7" s="16">
        <v>102467</v>
      </c>
      <c r="C7" s="17" t="s">
        <v>198</v>
      </c>
      <c r="D7" s="17" t="s">
        <v>199</v>
      </c>
      <c r="E7" s="18" t="s">
        <v>200</v>
      </c>
      <c r="F7" s="19" t="s">
        <v>201</v>
      </c>
      <c r="G7" s="20">
        <v>22</v>
      </c>
      <c r="H7" s="21">
        <v>2</v>
      </c>
      <c r="I7" s="21"/>
      <c r="J7" s="21">
        <f>SUM(G7:I7)</f>
        <v>24</v>
      </c>
      <c r="K7" s="22"/>
      <c r="L7" s="22"/>
      <c r="M7" s="22" t="s">
        <v>1029</v>
      </c>
    </row>
    <row r="8" spans="1:13">
      <c r="A8" s="15">
        <v>2</v>
      </c>
      <c r="B8" s="16">
        <v>102293</v>
      </c>
      <c r="C8" s="17" t="s">
        <v>202</v>
      </c>
      <c r="D8" s="17" t="s">
        <v>203</v>
      </c>
      <c r="E8" s="16">
        <v>8343316</v>
      </c>
      <c r="F8" s="23" t="s">
        <v>204</v>
      </c>
      <c r="G8" s="21"/>
      <c r="H8" s="21"/>
      <c r="I8" s="21">
        <v>17</v>
      </c>
      <c r="J8" s="21">
        <f t="shared" ref="J8:J14" si="0">SUM(G8:I8)</f>
        <v>17</v>
      </c>
      <c r="K8" s="22"/>
      <c r="L8" s="22"/>
      <c r="M8" s="22" t="s">
        <v>1029</v>
      </c>
    </row>
    <row r="9" spans="1:13">
      <c r="A9" s="15">
        <v>3</v>
      </c>
      <c r="B9" s="16">
        <v>103044</v>
      </c>
      <c r="C9" s="17" t="s">
        <v>206</v>
      </c>
      <c r="D9" s="17" t="s">
        <v>207</v>
      </c>
      <c r="E9" s="16">
        <v>8342803</v>
      </c>
      <c r="F9" s="24" t="s">
        <v>208</v>
      </c>
      <c r="G9" s="21"/>
      <c r="H9" s="21">
        <v>3</v>
      </c>
      <c r="I9" s="21">
        <v>24</v>
      </c>
      <c r="J9" s="21">
        <f t="shared" si="0"/>
        <v>27</v>
      </c>
      <c r="K9" s="24" t="s">
        <v>209</v>
      </c>
      <c r="L9" s="24"/>
      <c r="M9" s="24"/>
    </row>
    <row r="10" spans="1:13">
      <c r="A10" s="15">
        <v>4</v>
      </c>
      <c r="B10" s="16">
        <v>448704</v>
      </c>
      <c r="C10" s="17" t="s">
        <v>181</v>
      </c>
      <c r="D10" s="17" t="s">
        <v>210</v>
      </c>
      <c r="E10" s="16">
        <v>9594612</v>
      </c>
      <c r="F10" s="23" t="s">
        <v>211</v>
      </c>
      <c r="G10" s="20">
        <v>13</v>
      </c>
      <c r="H10" s="21">
        <v>11</v>
      </c>
      <c r="I10" s="21"/>
      <c r="J10" s="21">
        <f t="shared" si="0"/>
        <v>24</v>
      </c>
      <c r="K10" s="24" t="s">
        <v>209</v>
      </c>
      <c r="L10" s="24"/>
      <c r="M10" s="23"/>
    </row>
    <row r="11" spans="1:13">
      <c r="A11" s="15">
        <v>5</v>
      </c>
      <c r="B11" s="16">
        <v>103036</v>
      </c>
      <c r="C11" s="17" t="s">
        <v>212</v>
      </c>
      <c r="D11" s="17" t="s">
        <v>213</v>
      </c>
      <c r="E11" s="16">
        <v>8289228</v>
      </c>
      <c r="F11" s="23" t="s">
        <v>214</v>
      </c>
      <c r="G11" s="20">
        <v>25</v>
      </c>
      <c r="H11" s="21">
        <v>9</v>
      </c>
      <c r="I11" s="21"/>
      <c r="J11" s="21">
        <f t="shared" si="0"/>
        <v>34</v>
      </c>
      <c r="K11" s="22"/>
      <c r="L11" s="22"/>
      <c r="M11" s="22" t="s">
        <v>1029</v>
      </c>
    </row>
    <row r="12" spans="1:13">
      <c r="A12" s="15">
        <v>6</v>
      </c>
      <c r="B12" s="16">
        <v>103663</v>
      </c>
      <c r="C12" s="17" t="s">
        <v>215</v>
      </c>
      <c r="D12" s="17" t="s">
        <v>216</v>
      </c>
      <c r="E12" s="16">
        <v>8343195</v>
      </c>
      <c r="F12" s="23" t="s">
        <v>217</v>
      </c>
      <c r="G12" s="21"/>
      <c r="H12" s="21">
        <v>10</v>
      </c>
      <c r="I12" s="21">
        <v>25</v>
      </c>
      <c r="J12" s="21">
        <f t="shared" si="0"/>
        <v>35</v>
      </c>
      <c r="K12" s="23" t="s">
        <v>218</v>
      </c>
      <c r="L12" s="23"/>
      <c r="M12" s="23"/>
    </row>
    <row r="13" spans="1:13">
      <c r="A13" s="15">
        <v>7</v>
      </c>
      <c r="B13" s="16">
        <v>102962</v>
      </c>
      <c r="C13" s="17" t="s">
        <v>219</v>
      </c>
      <c r="D13" s="17" t="s">
        <v>220</v>
      </c>
      <c r="E13" s="16">
        <v>8219983</v>
      </c>
      <c r="F13" s="25" t="s">
        <v>221</v>
      </c>
      <c r="G13" s="21"/>
      <c r="H13" s="21">
        <v>2</v>
      </c>
      <c r="I13" s="21">
        <v>32</v>
      </c>
      <c r="J13" s="21">
        <f t="shared" si="0"/>
        <v>34</v>
      </c>
      <c r="K13" s="22"/>
      <c r="L13" s="22"/>
      <c r="M13" s="22" t="s">
        <v>1029</v>
      </c>
    </row>
    <row r="14" spans="1:13">
      <c r="A14" s="15">
        <v>8</v>
      </c>
      <c r="B14" s="16">
        <v>102954</v>
      </c>
      <c r="C14" s="17" t="s">
        <v>222</v>
      </c>
      <c r="D14" s="17" t="s">
        <v>223</v>
      </c>
      <c r="E14" s="16">
        <v>8343285</v>
      </c>
      <c r="F14" s="23" t="s">
        <v>224</v>
      </c>
      <c r="G14" s="21">
        <v>19</v>
      </c>
      <c r="H14" s="21">
        <v>16</v>
      </c>
      <c r="I14" s="21"/>
      <c r="J14" s="21">
        <f t="shared" si="0"/>
        <v>35</v>
      </c>
      <c r="K14" s="22"/>
      <c r="L14" s="22"/>
      <c r="M14" s="22" t="s">
        <v>1029</v>
      </c>
    </row>
    <row r="15" spans="1:13">
      <c r="A15" s="15"/>
      <c r="B15" s="26"/>
      <c r="C15" s="27" t="s">
        <v>225</v>
      </c>
      <c r="D15" s="28"/>
      <c r="E15" s="29"/>
      <c r="F15" s="28"/>
      <c r="G15" s="30">
        <f>SUM(G7:G14)</f>
        <v>79</v>
      </c>
      <c r="H15" s="30">
        <f>SUM(H7:H14)</f>
        <v>53</v>
      </c>
      <c r="I15" s="30">
        <f>SUM(I7:I14)</f>
        <v>98</v>
      </c>
      <c r="J15" s="30">
        <f>SUM(J7:J14)</f>
        <v>230</v>
      </c>
      <c r="K15" s="28"/>
      <c r="L15" s="28"/>
      <c r="M15" s="28"/>
    </row>
    <row r="16" spans="1:13">
      <c r="A16" s="240" t="s">
        <v>226</v>
      </c>
      <c r="B16" s="241"/>
      <c r="C16" s="31"/>
      <c r="D16" s="32"/>
      <c r="E16" s="250"/>
      <c r="F16" s="251"/>
      <c r="G16" s="33"/>
      <c r="H16" s="33"/>
      <c r="I16" s="33"/>
      <c r="J16" s="33"/>
    </row>
    <row r="17" spans="1:13">
      <c r="A17" s="16">
        <v>9</v>
      </c>
      <c r="B17" s="34">
        <v>102061</v>
      </c>
      <c r="C17" s="17" t="s">
        <v>227</v>
      </c>
      <c r="D17" s="35" t="s">
        <v>228</v>
      </c>
      <c r="E17" s="16">
        <v>8717002</v>
      </c>
      <c r="F17" s="36" t="s">
        <v>229</v>
      </c>
      <c r="G17" s="21">
        <v>20</v>
      </c>
      <c r="H17" s="21">
        <v>5</v>
      </c>
      <c r="I17" s="21"/>
      <c r="J17" s="21">
        <f>SUM(G17:I17)</f>
        <v>25</v>
      </c>
      <c r="K17" s="22" t="s">
        <v>205</v>
      </c>
      <c r="L17" s="22"/>
      <c r="M17" s="36"/>
    </row>
    <row r="18" spans="1:13">
      <c r="A18" s="16">
        <v>10</v>
      </c>
      <c r="B18" s="34">
        <v>102905</v>
      </c>
      <c r="C18" s="17" t="s">
        <v>21</v>
      </c>
      <c r="D18" s="35" t="s">
        <v>230</v>
      </c>
      <c r="E18" s="16">
        <v>8516198</v>
      </c>
      <c r="F18" s="17" t="s">
        <v>231</v>
      </c>
      <c r="G18" s="21"/>
      <c r="H18" s="21">
        <v>13</v>
      </c>
      <c r="I18" s="21">
        <v>15</v>
      </c>
      <c r="J18" s="21">
        <f>SUM(G18:I18)</f>
        <v>28</v>
      </c>
      <c r="K18" s="24" t="s">
        <v>209</v>
      </c>
      <c r="L18" s="24"/>
      <c r="M18" s="17"/>
    </row>
    <row r="19" spans="1:13">
      <c r="A19" s="16">
        <v>11</v>
      </c>
      <c r="B19" s="37">
        <v>636761</v>
      </c>
      <c r="C19" s="17" t="s">
        <v>232</v>
      </c>
      <c r="D19" s="35" t="s">
        <v>233</v>
      </c>
      <c r="E19" s="16"/>
      <c r="F19" s="23" t="s">
        <v>234</v>
      </c>
      <c r="G19" s="20">
        <v>18</v>
      </c>
      <c r="H19" s="20">
        <v>12</v>
      </c>
      <c r="I19" s="20"/>
      <c r="J19" s="20">
        <f>SUM(G19:I19)</f>
        <v>30</v>
      </c>
      <c r="K19" s="22" t="s">
        <v>205</v>
      </c>
      <c r="L19" s="22"/>
      <c r="M19" s="23"/>
    </row>
    <row r="20" spans="1:13">
      <c r="A20" s="16">
        <v>12</v>
      </c>
      <c r="B20" s="16">
        <v>576983</v>
      </c>
      <c r="C20" s="17" t="s">
        <v>235</v>
      </c>
      <c r="D20" s="17" t="s">
        <v>233</v>
      </c>
      <c r="E20" s="38" t="s">
        <v>236</v>
      </c>
      <c r="F20" s="23" t="s">
        <v>237</v>
      </c>
      <c r="G20" s="20"/>
      <c r="H20" s="20">
        <v>3</v>
      </c>
      <c r="I20" s="20">
        <v>27</v>
      </c>
      <c r="J20" s="20">
        <f>SUM(H20:I20)</f>
        <v>30</v>
      </c>
      <c r="K20" s="22" t="s">
        <v>205</v>
      </c>
      <c r="L20" s="22"/>
      <c r="M20" s="23"/>
    </row>
    <row r="21" spans="1:13">
      <c r="A21" s="15"/>
      <c r="B21" s="39"/>
      <c r="C21" s="27" t="s">
        <v>238</v>
      </c>
      <c r="D21" s="27"/>
      <c r="E21" s="29"/>
      <c r="F21" s="28"/>
      <c r="G21" s="40">
        <f>SUM(G17:G20)</f>
        <v>38</v>
      </c>
      <c r="H21" s="40">
        <f>SUM(H17:H20)</f>
        <v>33</v>
      </c>
      <c r="I21" s="40">
        <f>SUM(I17:I20)</f>
        <v>42</v>
      </c>
      <c r="J21" s="40">
        <f>SUM(J17:J20)</f>
        <v>113</v>
      </c>
      <c r="K21" s="28"/>
      <c r="L21" s="28"/>
      <c r="M21" s="28"/>
    </row>
    <row r="22" spans="1:13">
      <c r="A22" s="240" t="s">
        <v>239</v>
      </c>
      <c r="B22" s="241"/>
      <c r="C22" s="31"/>
      <c r="D22" s="241"/>
      <c r="E22" s="241"/>
      <c r="F22" s="242"/>
      <c r="G22" s="41"/>
      <c r="H22" s="33"/>
      <c r="I22" s="33"/>
      <c r="J22" s="33"/>
    </row>
    <row r="23" spans="1:13">
      <c r="A23" s="15">
        <v>13</v>
      </c>
      <c r="B23" s="16">
        <v>103085</v>
      </c>
      <c r="C23" s="17" t="s">
        <v>240</v>
      </c>
      <c r="D23" s="17" t="s">
        <v>241</v>
      </c>
      <c r="E23" s="16">
        <v>8343283</v>
      </c>
      <c r="F23" s="25" t="s">
        <v>242</v>
      </c>
      <c r="G23" s="21"/>
      <c r="H23" s="21">
        <v>3</v>
      </c>
      <c r="I23" s="21">
        <v>14</v>
      </c>
      <c r="J23" s="21">
        <f>SUM(G23:I23)</f>
        <v>17</v>
      </c>
      <c r="K23" s="22"/>
      <c r="L23" s="22"/>
      <c r="M23" s="22" t="s">
        <v>1029</v>
      </c>
    </row>
    <row r="24" spans="1:13">
      <c r="A24" s="15">
        <v>14</v>
      </c>
      <c r="B24" s="16">
        <v>422618</v>
      </c>
      <c r="C24" s="17" t="s">
        <v>243</v>
      </c>
      <c r="D24" s="17" t="s">
        <v>244</v>
      </c>
      <c r="E24" s="16">
        <v>8580456</v>
      </c>
      <c r="F24" s="24" t="s">
        <v>245</v>
      </c>
      <c r="G24" s="21">
        <v>21</v>
      </c>
      <c r="H24" s="21">
        <v>10</v>
      </c>
      <c r="I24" s="21"/>
      <c r="J24" s="21">
        <f>SUM(G24:I24)</f>
        <v>31</v>
      </c>
      <c r="K24" s="22"/>
      <c r="L24" s="22"/>
      <c r="M24" s="22" t="s">
        <v>1029</v>
      </c>
    </row>
    <row r="25" spans="1:13">
      <c r="A25" s="15"/>
      <c r="B25" s="26"/>
      <c r="C25" s="27" t="s">
        <v>246</v>
      </c>
      <c r="D25" s="28"/>
      <c r="E25" s="29"/>
      <c r="F25" s="28"/>
      <c r="G25" s="30">
        <f>SUM(G23:G24)</f>
        <v>21</v>
      </c>
      <c r="H25" s="30">
        <f>SUM(H23:H24)</f>
        <v>13</v>
      </c>
      <c r="I25" s="30">
        <f>SUM(I23:I24)</f>
        <v>14</v>
      </c>
      <c r="J25" s="30">
        <f>SUM(J23:J24)</f>
        <v>48</v>
      </c>
      <c r="K25" s="28"/>
      <c r="L25" s="28"/>
      <c r="M25" s="28"/>
    </row>
    <row r="26" spans="1:13">
      <c r="A26" s="240" t="s">
        <v>247</v>
      </c>
      <c r="B26" s="241"/>
      <c r="C26" s="31"/>
      <c r="D26" s="241"/>
      <c r="E26" s="241"/>
      <c r="F26" s="242"/>
      <c r="G26" s="41"/>
      <c r="H26" s="33"/>
      <c r="I26" s="33"/>
      <c r="J26" s="33"/>
    </row>
    <row r="27" spans="1:13">
      <c r="A27" s="16">
        <v>15</v>
      </c>
      <c r="B27" s="16">
        <v>102285</v>
      </c>
      <c r="C27" s="17" t="s">
        <v>248</v>
      </c>
      <c r="D27" s="17" t="s">
        <v>249</v>
      </c>
      <c r="E27" s="16">
        <v>8289478</v>
      </c>
      <c r="F27" s="24" t="s">
        <v>250</v>
      </c>
      <c r="G27" s="16"/>
      <c r="H27" s="16">
        <v>3</v>
      </c>
      <c r="I27" s="16">
        <v>30</v>
      </c>
      <c r="J27" s="21">
        <f>SUM(G27:I27)</f>
        <v>33</v>
      </c>
      <c r="K27" s="22"/>
      <c r="L27" s="22"/>
      <c r="M27" s="22" t="s">
        <v>1029</v>
      </c>
    </row>
    <row r="28" spans="1:13">
      <c r="A28" s="16">
        <v>16</v>
      </c>
      <c r="B28" s="16">
        <v>103606</v>
      </c>
      <c r="C28" s="17" t="s">
        <v>56</v>
      </c>
      <c r="D28" s="17" t="s">
        <v>249</v>
      </c>
      <c r="E28" s="16">
        <v>8343073</v>
      </c>
      <c r="F28" s="24" t="s">
        <v>251</v>
      </c>
      <c r="G28" s="34"/>
      <c r="H28" s="16">
        <v>8</v>
      </c>
      <c r="I28" s="16">
        <v>13</v>
      </c>
      <c r="J28" s="21">
        <f>SUM(G28:I28)</f>
        <v>21</v>
      </c>
      <c r="K28" s="22"/>
      <c r="L28" s="22"/>
      <c r="M28" s="22" t="s">
        <v>1029</v>
      </c>
    </row>
    <row r="29" spans="1:13">
      <c r="A29" s="16">
        <v>17</v>
      </c>
      <c r="B29" s="16">
        <v>103176</v>
      </c>
      <c r="C29" s="17" t="s">
        <v>252</v>
      </c>
      <c r="D29" s="17" t="s">
        <v>253</v>
      </c>
      <c r="E29" s="16">
        <v>8241126</v>
      </c>
      <c r="F29" s="24" t="s">
        <v>254</v>
      </c>
      <c r="G29" s="16">
        <v>19</v>
      </c>
      <c r="H29" s="16">
        <v>12</v>
      </c>
      <c r="I29" s="16"/>
      <c r="J29" s="21">
        <f>SUM(G29:I29)</f>
        <v>31</v>
      </c>
      <c r="K29" s="22"/>
      <c r="L29" s="22"/>
      <c r="M29" s="22" t="s">
        <v>1029</v>
      </c>
    </row>
    <row r="30" spans="1:13">
      <c r="A30" s="16">
        <v>18</v>
      </c>
      <c r="B30" s="16">
        <v>465138</v>
      </c>
      <c r="C30" s="17" t="s">
        <v>255</v>
      </c>
      <c r="D30" s="17" t="s">
        <v>256</v>
      </c>
      <c r="E30" s="16">
        <v>6441162</v>
      </c>
      <c r="F30" s="36" t="s">
        <v>257</v>
      </c>
      <c r="G30" s="16">
        <v>20</v>
      </c>
      <c r="H30" s="16">
        <v>13</v>
      </c>
      <c r="I30" s="16"/>
      <c r="J30" s="21">
        <f>SUM(G30:I30)</f>
        <v>33</v>
      </c>
      <c r="K30" s="22" t="s">
        <v>205</v>
      </c>
      <c r="L30" s="22"/>
      <c r="M30" s="36"/>
    </row>
    <row r="31" spans="1:13">
      <c r="A31" s="16">
        <v>19</v>
      </c>
      <c r="B31" s="16">
        <v>465112</v>
      </c>
      <c r="C31" s="17" t="s">
        <v>258</v>
      </c>
      <c r="D31" s="17" t="s">
        <v>256</v>
      </c>
      <c r="E31" s="16">
        <v>6441377</v>
      </c>
      <c r="F31" s="36" t="s">
        <v>259</v>
      </c>
      <c r="G31" s="16"/>
      <c r="H31" s="16">
        <v>5</v>
      </c>
      <c r="I31" s="16">
        <v>18</v>
      </c>
      <c r="J31" s="21">
        <f>SUM(G31:I31)</f>
        <v>23</v>
      </c>
      <c r="K31" s="22" t="s">
        <v>205</v>
      </c>
      <c r="L31" s="22"/>
      <c r="M31" s="36"/>
    </row>
    <row r="32" spans="1:13">
      <c r="A32" s="15"/>
      <c r="B32" s="26"/>
      <c r="C32" s="27" t="s">
        <v>260</v>
      </c>
      <c r="D32" s="28"/>
      <c r="E32" s="29"/>
      <c r="F32" s="28"/>
      <c r="G32" s="30">
        <f>SUM(G27:G31)</f>
        <v>39</v>
      </c>
      <c r="H32" s="30">
        <f>SUM(H27:H31)</f>
        <v>41</v>
      </c>
      <c r="I32" s="30">
        <f>SUM(I27:I31)</f>
        <v>61</v>
      </c>
      <c r="J32" s="30">
        <f>SUM(J27:J31)</f>
        <v>141</v>
      </c>
      <c r="K32" s="28"/>
      <c r="L32" s="28"/>
      <c r="M32" s="28"/>
    </row>
    <row r="33" spans="1:13">
      <c r="A33" s="240" t="s">
        <v>261</v>
      </c>
      <c r="B33" s="241"/>
      <c r="C33" s="31"/>
      <c r="D33" s="241"/>
      <c r="E33" s="241"/>
      <c r="F33" s="242"/>
      <c r="G33" s="41"/>
      <c r="H33" s="33"/>
      <c r="I33" s="33"/>
      <c r="J33" s="33"/>
    </row>
    <row r="34" spans="1:13">
      <c r="A34" s="16">
        <v>20</v>
      </c>
      <c r="B34" s="16">
        <v>371948</v>
      </c>
      <c r="C34" s="17" t="s">
        <v>262</v>
      </c>
      <c r="D34" s="17" t="s">
        <v>263</v>
      </c>
      <c r="E34" s="16">
        <v>8373193</v>
      </c>
      <c r="F34" s="17" t="s">
        <v>264</v>
      </c>
      <c r="G34" s="21">
        <v>15</v>
      </c>
      <c r="H34" s="42">
        <v>10</v>
      </c>
      <c r="I34" s="21"/>
      <c r="J34" s="21">
        <f t="shared" ref="J34:J38" si="1">SUM(G34:I34)</f>
        <v>25</v>
      </c>
      <c r="K34" s="22" t="s">
        <v>205</v>
      </c>
      <c r="L34" s="22"/>
      <c r="M34" s="17"/>
    </row>
    <row r="35" spans="1:13">
      <c r="A35" s="16">
        <v>21</v>
      </c>
      <c r="B35" s="16">
        <v>619999</v>
      </c>
      <c r="C35" s="17" t="s">
        <v>265</v>
      </c>
      <c r="D35" s="17" t="s">
        <v>263</v>
      </c>
      <c r="E35" s="43" t="s">
        <v>266</v>
      </c>
      <c r="F35" s="36" t="s">
        <v>267</v>
      </c>
      <c r="G35" s="21">
        <v>13</v>
      </c>
      <c r="H35" s="21">
        <v>17</v>
      </c>
      <c r="I35" s="21"/>
      <c r="J35" s="21">
        <f>SUM(G35:I35)</f>
        <v>30</v>
      </c>
      <c r="K35" s="22" t="s">
        <v>205</v>
      </c>
      <c r="L35" s="22"/>
      <c r="M35" s="36"/>
    </row>
    <row r="36" spans="1:13">
      <c r="A36" s="16">
        <v>22</v>
      </c>
      <c r="B36" s="16">
        <v>102335</v>
      </c>
      <c r="C36" s="17" t="s">
        <v>268</v>
      </c>
      <c r="D36" s="17" t="s">
        <v>269</v>
      </c>
      <c r="E36" s="16">
        <v>8516203</v>
      </c>
      <c r="F36" s="17" t="s">
        <v>270</v>
      </c>
      <c r="G36" s="21"/>
      <c r="H36" s="21">
        <v>4</v>
      </c>
      <c r="I36" s="21">
        <v>17</v>
      </c>
      <c r="J36" s="21">
        <f t="shared" si="1"/>
        <v>21</v>
      </c>
      <c r="K36" s="24"/>
      <c r="L36" s="24" t="s">
        <v>1030</v>
      </c>
      <c r="M36" s="24"/>
    </row>
    <row r="37" spans="1:13">
      <c r="A37" s="16">
        <v>23</v>
      </c>
      <c r="B37" s="16">
        <v>102988</v>
      </c>
      <c r="C37" s="17" t="s">
        <v>272</v>
      </c>
      <c r="D37" s="17" t="s">
        <v>273</v>
      </c>
      <c r="E37" s="16">
        <v>8100356</v>
      </c>
      <c r="F37" s="17" t="s">
        <v>274</v>
      </c>
      <c r="G37" s="21">
        <v>20</v>
      </c>
      <c r="H37" s="21">
        <v>6</v>
      </c>
      <c r="I37" s="21"/>
      <c r="J37" s="21">
        <f t="shared" si="1"/>
        <v>26</v>
      </c>
      <c r="K37" s="22"/>
      <c r="L37" s="22"/>
      <c r="M37" s="22" t="s">
        <v>1029</v>
      </c>
    </row>
    <row r="38" spans="1:13">
      <c r="A38" s="16">
        <v>24</v>
      </c>
      <c r="B38" s="16">
        <v>102947</v>
      </c>
      <c r="C38" s="17" t="s">
        <v>275</v>
      </c>
      <c r="D38" s="17" t="s">
        <v>276</v>
      </c>
      <c r="E38" s="16">
        <v>8372442</v>
      </c>
      <c r="F38" s="17" t="s">
        <v>277</v>
      </c>
      <c r="G38" s="21"/>
      <c r="H38" s="21">
        <v>8</v>
      </c>
      <c r="I38" s="21">
        <v>14</v>
      </c>
      <c r="J38" s="21">
        <f t="shared" si="1"/>
        <v>22</v>
      </c>
      <c r="K38" s="22"/>
      <c r="L38" s="22"/>
      <c r="M38" s="22" t="s">
        <v>1029</v>
      </c>
    </row>
    <row r="39" spans="1:13">
      <c r="A39" s="15"/>
      <c r="B39" s="44"/>
      <c r="C39" s="27" t="s">
        <v>278</v>
      </c>
      <c r="D39" s="28"/>
      <c r="E39" s="45"/>
      <c r="F39" s="46"/>
      <c r="G39" s="30">
        <f>SUM(G34:G38)</f>
        <v>48</v>
      </c>
      <c r="H39" s="30">
        <f>SUM(H34:H38)</f>
        <v>45</v>
      </c>
      <c r="I39" s="30">
        <f>SUM(I34:I38)</f>
        <v>31</v>
      </c>
      <c r="J39" s="30">
        <f>SUM(J34:J38)</f>
        <v>124</v>
      </c>
      <c r="K39" s="46"/>
      <c r="L39" s="46"/>
      <c r="M39" s="46"/>
    </row>
    <row r="40" spans="1:13">
      <c r="A40" s="240" t="s">
        <v>279</v>
      </c>
      <c r="B40" s="241"/>
      <c r="C40" s="31"/>
      <c r="D40" s="241" t="s">
        <v>280</v>
      </c>
      <c r="E40" s="241"/>
      <c r="F40" s="242"/>
      <c r="G40" s="41"/>
      <c r="H40" s="33"/>
      <c r="I40" s="33"/>
      <c r="J40" s="33"/>
    </row>
    <row r="41" spans="1:13">
      <c r="A41" s="16">
        <v>25</v>
      </c>
      <c r="B41" s="16">
        <v>105379</v>
      </c>
      <c r="C41" s="17" t="s">
        <v>177</v>
      </c>
      <c r="D41" s="17" t="s">
        <v>281</v>
      </c>
      <c r="E41" s="16">
        <v>8555662</v>
      </c>
      <c r="F41" s="17" t="s">
        <v>282</v>
      </c>
      <c r="G41" s="21"/>
      <c r="H41" s="21">
        <v>2</v>
      </c>
      <c r="I41" s="21">
        <v>23</v>
      </c>
      <c r="J41" s="21">
        <f>SUM(G41:I41)</f>
        <v>25</v>
      </c>
      <c r="K41" s="36" t="s">
        <v>283</v>
      </c>
      <c r="L41" s="36"/>
      <c r="M41" s="17"/>
    </row>
    <row r="42" spans="1:13">
      <c r="A42" s="16">
        <v>26</v>
      </c>
      <c r="B42" s="47">
        <v>202374</v>
      </c>
      <c r="C42" s="48" t="s">
        <v>178</v>
      </c>
      <c r="D42" s="48" t="s">
        <v>281</v>
      </c>
      <c r="E42" s="47">
        <v>8522939</v>
      </c>
      <c r="F42" s="49" t="s">
        <v>284</v>
      </c>
      <c r="G42" s="50">
        <v>19</v>
      </c>
      <c r="H42" s="50">
        <v>15</v>
      </c>
      <c r="I42" s="50"/>
      <c r="J42" s="21">
        <f t="shared" ref="J42:J47" si="2">SUM(G42:I42)</f>
        <v>34</v>
      </c>
      <c r="K42" s="36" t="s">
        <v>283</v>
      </c>
      <c r="L42" s="36"/>
      <c r="M42" s="49"/>
    </row>
    <row r="43" spans="1:13">
      <c r="A43" s="16">
        <v>27</v>
      </c>
      <c r="B43" s="16">
        <v>105353</v>
      </c>
      <c r="C43" s="17" t="s">
        <v>176</v>
      </c>
      <c r="D43" s="17" t="s">
        <v>285</v>
      </c>
      <c r="E43" s="16">
        <v>8643639</v>
      </c>
      <c r="F43" s="36" t="s">
        <v>286</v>
      </c>
      <c r="G43" s="21">
        <v>13</v>
      </c>
      <c r="H43" s="21">
        <v>10</v>
      </c>
      <c r="I43" s="21" t="s">
        <v>287</v>
      </c>
      <c r="J43" s="21">
        <f t="shared" si="2"/>
        <v>23</v>
      </c>
      <c r="K43" s="36" t="s">
        <v>283</v>
      </c>
      <c r="L43" s="36"/>
      <c r="M43" s="36"/>
    </row>
    <row r="44" spans="1:13">
      <c r="A44" s="16">
        <v>28</v>
      </c>
      <c r="B44" s="16">
        <v>157230</v>
      </c>
      <c r="C44" s="17" t="s">
        <v>288</v>
      </c>
      <c r="D44" s="17" t="s">
        <v>289</v>
      </c>
      <c r="E44" s="16">
        <v>8662125</v>
      </c>
      <c r="F44" s="36" t="s">
        <v>290</v>
      </c>
      <c r="G44" s="21" t="s">
        <v>287</v>
      </c>
      <c r="H44" s="21">
        <v>2</v>
      </c>
      <c r="I44" s="21">
        <v>19</v>
      </c>
      <c r="J44" s="21">
        <f t="shared" si="2"/>
        <v>21</v>
      </c>
      <c r="K44" s="36" t="s">
        <v>209</v>
      </c>
      <c r="L44" s="36"/>
      <c r="M44" s="36"/>
    </row>
    <row r="45" spans="1:13">
      <c r="A45" s="16">
        <v>29</v>
      </c>
      <c r="B45" s="16">
        <v>405506</v>
      </c>
      <c r="C45" s="17" t="s">
        <v>291</v>
      </c>
      <c r="D45" s="17" t="s">
        <v>292</v>
      </c>
      <c r="E45" s="16">
        <v>8629025</v>
      </c>
      <c r="F45" s="17" t="s">
        <v>293</v>
      </c>
      <c r="G45" s="21">
        <v>5</v>
      </c>
      <c r="H45" s="21">
        <v>10</v>
      </c>
      <c r="I45" s="21"/>
      <c r="J45" s="21">
        <f t="shared" si="2"/>
        <v>15</v>
      </c>
      <c r="K45" s="48" t="s">
        <v>205</v>
      </c>
      <c r="L45" s="48"/>
      <c r="M45" s="17"/>
    </row>
    <row r="46" spans="1:13">
      <c r="A46" s="16">
        <v>30</v>
      </c>
      <c r="B46" s="16">
        <v>443986</v>
      </c>
      <c r="C46" s="17" t="s">
        <v>294</v>
      </c>
      <c r="D46" s="17" t="s">
        <v>295</v>
      </c>
      <c r="E46" s="16">
        <v>9535463</v>
      </c>
      <c r="F46" s="17" t="s">
        <v>296</v>
      </c>
      <c r="G46" s="21">
        <v>7</v>
      </c>
      <c r="H46" s="21">
        <v>6</v>
      </c>
      <c r="I46" s="21">
        <v>4</v>
      </c>
      <c r="J46" s="21">
        <f t="shared" si="2"/>
        <v>17</v>
      </c>
      <c r="K46" s="48" t="s">
        <v>205</v>
      </c>
      <c r="L46" s="48"/>
      <c r="M46" s="17"/>
    </row>
    <row r="47" spans="1:13">
      <c r="A47" s="16">
        <v>31</v>
      </c>
      <c r="B47" s="16">
        <v>249128</v>
      </c>
      <c r="C47" s="17" t="s">
        <v>297</v>
      </c>
      <c r="D47" s="17" t="s">
        <v>298</v>
      </c>
      <c r="E47" s="16">
        <v>8520519</v>
      </c>
      <c r="F47" s="17" t="s">
        <v>299</v>
      </c>
      <c r="G47" s="21"/>
      <c r="H47" s="21">
        <v>7</v>
      </c>
      <c r="I47" s="21">
        <v>21</v>
      </c>
      <c r="J47" s="21">
        <f t="shared" si="2"/>
        <v>28</v>
      </c>
      <c r="K47" s="36" t="s">
        <v>283</v>
      </c>
      <c r="L47" s="36"/>
      <c r="M47" s="17"/>
    </row>
    <row r="48" spans="1:13">
      <c r="A48" s="15"/>
      <c r="B48" s="44"/>
      <c r="C48" s="27" t="s">
        <v>300</v>
      </c>
      <c r="D48" s="28"/>
      <c r="E48" s="45"/>
      <c r="F48" s="46"/>
      <c r="G48" s="30">
        <f>SUM(G41:G47)</f>
        <v>44</v>
      </c>
      <c r="H48" s="30">
        <f>SUM(H41:H47)</f>
        <v>52</v>
      </c>
      <c r="I48" s="30">
        <f>SUM(I41:I47)</f>
        <v>67</v>
      </c>
      <c r="J48" s="30">
        <f>SUM(J41:J47)</f>
        <v>163</v>
      </c>
      <c r="K48" s="46"/>
      <c r="L48" s="46"/>
      <c r="M48" s="46"/>
    </row>
    <row r="49" spans="1:13">
      <c r="A49" s="240" t="s">
        <v>301</v>
      </c>
      <c r="B49" s="241"/>
      <c r="C49" s="31"/>
      <c r="D49" s="32"/>
      <c r="E49" s="51" t="s">
        <v>287</v>
      </c>
      <c r="F49" s="52"/>
      <c r="G49" s="41"/>
      <c r="H49" s="33"/>
      <c r="I49" s="33"/>
      <c r="J49" s="33"/>
      <c r="K49" s="52"/>
      <c r="L49" s="52"/>
      <c r="M49" s="52"/>
    </row>
    <row r="50" spans="1:13">
      <c r="A50" s="16">
        <v>32</v>
      </c>
      <c r="B50" s="16">
        <v>902999</v>
      </c>
      <c r="C50" s="17" t="s">
        <v>302</v>
      </c>
      <c r="D50" s="17" t="s">
        <v>303</v>
      </c>
      <c r="E50" s="16">
        <v>8261743</v>
      </c>
      <c r="F50" s="17" t="s">
        <v>304</v>
      </c>
      <c r="G50" s="21"/>
      <c r="H50" s="21"/>
      <c r="I50" s="21">
        <v>34</v>
      </c>
      <c r="J50" s="21">
        <f t="shared" ref="J50:J56" si="3">SUM(G50:I50)</f>
        <v>34</v>
      </c>
      <c r="K50" s="22" t="s">
        <v>205</v>
      </c>
      <c r="L50" s="22"/>
      <c r="M50" s="17"/>
    </row>
    <row r="51" spans="1:13">
      <c r="A51" s="16">
        <v>33</v>
      </c>
      <c r="B51" s="16">
        <v>102525</v>
      </c>
      <c r="C51" s="17" t="s">
        <v>305</v>
      </c>
      <c r="D51" s="35" t="s">
        <v>306</v>
      </c>
      <c r="E51" s="16">
        <v>8289022</v>
      </c>
      <c r="F51" s="36" t="s">
        <v>307</v>
      </c>
      <c r="G51" s="21"/>
      <c r="H51" s="21">
        <v>6</v>
      </c>
      <c r="I51" s="21">
        <v>24</v>
      </c>
      <c r="J51" s="21">
        <f t="shared" si="3"/>
        <v>30</v>
      </c>
      <c r="K51" s="22"/>
      <c r="L51" s="22"/>
      <c r="M51" s="22" t="s">
        <v>1029</v>
      </c>
    </row>
    <row r="52" spans="1:13">
      <c r="A52" s="16">
        <v>34</v>
      </c>
      <c r="B52" s="16">
        <v>102350</v>
      </c>
      <c r="C52" s="17" t="s">
        <v>308</v>
      </c>
      <c r="D52" s="35" t="s">
        <v>306</v>
      </c>
      <c r="E52" s="53">
        <v>8343277</v>
      </c>
      <c r="F52" s="54" t="s">
        <v>309</v>
      </c>
      <c r="G52" s="21">
        <v>17</v>
      </c>
      <c r="H52" s="21">
        <v>2</v>
      </c>
      <c r="I52" s="21"/>
      <c r="J52" s="21">
        <f t="shared" si="3"/>
        <v>19</v>
      </c>
      <c r="K52" s="22"/>
      <c r="L52" s="55"/>
      <c r="M52" s="22" t="s">
        <v>1029</v>
      </c>
    </row>
    <row r="53" spans="1:13">
      <c r="A53" s="16">
        <v>35</v>
      </c>
      <c r="B53" s="16">
        <v>102996</v>
      </c>
      <c r="C53" s="17" t="s">
        <v>310</v>
      </c>
      <c r="D53" s="35" t="s">
        <v>311</v>
      </c>
      <c r="E53" s="16">
        <v>8343286</v>
      </c>
      <c r="F53" s="17" t="s">
        <v>312</v>
      </c>
      <c r="G53" s="21">
        <v>26</v>
      </c>
      <c r="H53" s="21">
        <v>9</v>
      </c>
      <c r="I53" s="21"/>
      <c r="J53" s="21">
        <f t="shared" si="3"/>
        <v>35</v>
      </c>
      <c r="K53" s="22" t="s">
        <v>205</v>
      </c>
      <c r="L53" s="22"/>
      <c r="M53" s="17"/>
    </row>
    <row r="54" spans="1:13">
      <c r="A54" s="16">
        <v>36</v>
      </c>
      <c r="B54" s="16">
        <v>103770</v>
      </c>
      <c r="C54" s="17" t="s">
        <v>313</v>
      </c>
      <c r="D54" s="35" t="s">
        <v>314</v>
      </c>
      <c r="E54" s="16">
        <v>8241843</v>
      </c>
      <c r="F54" s="17" t="s">
        <v>315</v>
      </c>
      <c r="G54" s="21"/>
      <c r="H54" s="21">
        <v>4</v>
      </c>
      <c r="I54" s="21">
        <v>22</v>
      </c>
      <c r="J54" s="21">
        <f t="shared" si="3"/>
        <v>26</v>
      </c>
      <c r="K54" s="22" t="s">
        <v>205</v>
      </c>
      <c r="L54" s="22"/>
      <c r="M54" s="17"/>
    </row>
    <row r="55" spans="1:13">
      <c r="A55" s="16">
        <v>37</v>
      </c>
      <c r="B55" s="16">
        <v>522805</v>
      </c>
      <c r="C55" s="17" t="s">
        <v>316</v>
      </c>
      <c r="D55" s="17" t="s">
        <v>317</v>
      </c>
      <c r="E55" s="16" t="s">
        <v>318</v>
      </c>
      <c r="F55" s="24" t="s">
        <v>319</v>
      </c>
      <c r="G55" s="20">
        <v>16</v>
      </c>
      <c r="H55" s="21">
        <v>16</v>
      </c>
      <c r="I55" s="21"/>
      <c r="J55" s="21">
        <f t="shared" si="3"/>
        <v>32</v>
      </c>
      <c r="K55" s="22" t="s">
        <v>205</v>
      </c>
      <c r="L55" s="22"/>
      <c r="M55" s="24"/>
    </row>
    <row r="56" spans="1:13">
      <c r="A56" s="16">
        <v>38</v>
      </c>
      <c r="B56" s="16">
        <v>335539</v>
      </c>
      <c r="C56" s="17" t="s">
        <v>320</v>
      </c>
      <c r="D56" s="17" t="s">
        <v>317</v>
      </c>
      <c r="E56" s="16" t="s">
        <v>321</v>
      </c>
      <c r="F56" s="24" t="s">
        <v>322</v>
      </c>
      <c r="G56" s="20">
        <v>21</v>
      </c>
      <c r="H56" s="21">
        <v>14</v>
      </c>
      <c r="I56" s="21"/>
      <c r="J56" s="21">
        <f t="shared" si="3"/>
        <v>35</v>
      </c>
      <c r="K56" s="22" t="s">
        <v>205</v>
      </c>
      <c r="L56" s="22"/>
      <c r="M56" s="24"/>
    </row>
    <row r="57" spans="1:13" ht="14.4" thickBot="1">
      <c r="A57" s="15"/>
      <c r="B57" s="39"/>
      <c r="C57" s="56" t="s">
        <v>323</v>
      </c>
      <c r="D57" s="56"/>
      <c r="E57" s="16"/>
      <c r="F57" s="24"/>
      <c r="G57" s="40">
        <f>SUM(G50:G56)</f>
        <v>80</v>
      </c>
      <c r="H57" s="40">
        <f>SUM(H50:H56)</f>
        <v>51</v>
      </c>
      <c r="I57" s="40">
        <f>SUM(I50:I56)</f>
        <v>80</v>
      </c>
      <c r="J57" s="40">
        <f>SUM(J50:J56)</f>
        <v>211</v>
      </c>
      <c r="K57" s="24"/>
      <c r="L57" s="24"/>
      <c r="M57" s="24"/>
    </row>
    <row r="58" spans="1:13">
      <c r="A58" s="240" t="s">
        <v>324</v>
      </c>
      <c r="B58" s="241"/>
      <c r="C58" s="31"/>
      <c r="D58" s="247" t="s">
        <v>325</v>
      </c>
      <c r="E58" s="247"/>
      <c r="F58" s="252"/>
      <c r="G58" s="41"/>
      <c r="H58" s="41"/>
      <c r="I58" s="41"/>
      <c r="J58" s="33"/>
    </row>
    <row r="59" spans="1:13">
      <c r="A59" s="16">
        <v>39</v>
      </c>
      <c r="B59" s="16">
        <v>157248</v>
      </c>
      <c r="C59" s="17" t="s">
        <v>326</v>
      </c>
      <c r="D59" s="35" t="s">
        <v>327</v>
      </c>
      <c r="E59" s="16">
        <v>8122267</v>
      </c>
      <c r="F59" s="36" t="s">
        <v>328</v>
      </c>
      <c r="G59" s="21">
        <v>13</v>
      </c>
      <c r="H59" s="21">
        <v>10</v>
      </c>
      <c r="I59" s="21"/>
      <c r="J59" s="21">
        <f>SUM(G59:I59)</f>
        <v>23</v>
      </c>
      <c r="K59" s="48" t="s">
        <v>205</v>
      </c>
      <c r="L59" s="48"/>
      <c r="M59" s="36"/>
    </row>
    <row r="60" spans="1:13">
      <c r="A60" s="16">
        <v>40</v>
      </c>
      <c r="B60" s="16">
        <v>103499</v>
      </c>
      <c r="C60" s="17" t="s">
        <v>329</v>
      </c>
      <c r="D60" s="35" t="s">
        <v>327</v>
      </c>
      <c r="E60" s="16">
        <v>8231118</v>
      </c>
      <c r="F60" s="36" t="s">
        <v>330</v>
      </c>
      <c r="G60" s="21"/>
      <c r="H60" s="21">
        <v>7</v>
      </c>
      <c r="I60" s="21">
        <v>18</v>
      </c>
      <c r="J60" s="21">
        <f>SUM(G60:I60)</f>
        <v>25</v>
      </c>
      <c r="K60" s="22"/>
      <c r="L60" s="22"/>
      <c r="M60" s="22" t="s">
        <v>1029</v>
      </c>
    </row>
    <row r="61" spans="1:13">
      <c r="A61" s="16">
        <v>41</v>
      </c>
      <c r="B61" s="16">
        <v>105791</v>
      </c>
      <c r="C61" s="17" t="s">
        <v>331</v>
      </c>
      <c r="D61" s="35" t="s">
        <v>332</v>
      </c>
      <c r="E61" s="16">
        <v>8238992</v>
      </c>
      <c r="F61" s="36" t="s">
        <v>333</v>
      </c>
      <c r="G61" s="21">
        <v>12</v>
      </c>
      <c r="H61" s="21">
        <v>10</v>
      </c>
      <c r="I61" s="21"/>
      <c r="J61" s="21">
        <f>SUM(G61:I61)</f>
        <v>22</v>
      </c>
      <c r="K61" s="22" t="s">
        <v>205</v>
      </c>
      <c r="L61" s="22"/>
      <c r="M61" s="36"/>
    </row>
    <row r="62" spans="1:13">
      <c r="A62" s="57"/>
      <c r="B62" s="26"/>
      <c r="C62" s="27" t="s">
        <v>334</v>
      </c>
      <c r="D62" s="27"/>
      <c r="E62" s="29"/>
      <c r="F62" s="28"/>
      <c r="G62" s="40">
        <f>SUM(G59:G61)</f>
        <v>25</v>
      </c>
      <c r="H62" s="40">
        <f>SUM(H59:H61)</f>
        <v>27</v>
      </c>
      <c r="I62" s="40">
        <f>SUM(I59:I61)</f>
        <v>18</v>
      </c>
      <c r="J62" s="40">
        <f>SUM(J59:J61)</f>
        <v>70</v>
      </c>
      <c r="K62" s="28"/>
      <c r="L62" s="28"/>
      <c r="M62" s="28"/>
    </row>
    <row r="63" spans="1:13">
      <c r="A63" s="240" t="s">
        <v>15</v>
      </c>
      <c r="B63" s="241"/>
      <c r="C63" s="31"/>
      <c r="D63" s="58"/>
      <c r="E63" s="250"/>
      <c r="F63" s="251"/>
      <c r="G63" s="41"/>
      <c r="H63" s="33"/>
      <c r="I63" s="33"/>
      <c r="J63" s="33"/>
    </row>
    <row r="64" spans="1:13">
      <c r="A64" s="16">
        <v>42</v>
      </c>
      <c r="B64" s="16">
        <v>105338</v>
      </c>
      <c r="C64" s="17" t="s">
        <v>335</v>
      </c>
      <c r="D64" s="35" t="s">
        <v>336</v>
      </c>
      <c r="E64" s="16">
        <v>6894024</v>
      </c>
      <c r="F64" s="17" t="s">
        <v>337</v>
      </c>
      <c r="G64" s="16">
        <v>6</v>
      </c>
      <c r="H64" s="16">
        <v>6</v>
      </c>
      <c r="I64" s="16">
        <v>6</v>
      </c>
      <c r="J64" s="21">
        <f>SUM(G64:I64)</f>
        <v>18</v>
      </c>
      <c r="K64" s="22"/>
      <c r="L64" s="22"/>
      <c r="M64" s="22" t="s">
        <v>1029</v>
      </c>
    </row>
    <row r="65" spans="1:13">
      <c r="A65" s="16">
        <v>43</v>
      </c>
      <c r="B65" s="16">
        <v>103721</v>
      </c>
      <c r="C65" s="17" t="s">
        <v>338</v>
      </c>
      <c r="D65" s="35" t="s">
        <v>339</v>
      </c>
      <c r="E65" s="16">
        <v>8325015</v>
      </c>
      <c r="F65" s="17" t="s">
        <v>340</v>
      </c>
      <c r="G65" s="21"/>
      <c r="H65" s="21">
        <v>8</v>
      </c>
      <c r="I65" s="21">
        <v>18</v>
      </c>
      <c r="J65" s="21">
        <f t="shared" ref="J65:J73" si="4">SUM(G65:I65)</f>
        <v>26</v>
      </c>
      <c r="K65" s="22"/>
      <c r="L65" s="22"/>
      <c r="M65" s="22" t="s">
        <v>1029</v>
      </c>
    </row>
    <row r="66" spans="1:13">
      <c r="A66" s="16">
        <v>44</v>
      </c>
      <c r="B66" s="16">
        <v>533489</v>
      </c>
      <c r="C66" s="17" t="s">
        <v>341</v>
      </c>
      <c r="D66" s="35" t="s">
        <v>339</v>
      </c>
      <c r="E66" s="59" t="s">
        <v>342</v>
      </c>
      <c r="F66" s="17" t="s">
        <v>343</v>
      </c>
      <c r="G66" s="21">
        <v>9</v>
      </c>
      <c r="H66" s="21">
        <v>9</v>
      </c>
      <c r="I66" s="21"/>
      <c r="J66" s="21">
        <f>SUM(G66:I66)</f>
        <v>18</v>
      </c>
      <c r="K66" s="22" t="s">
        <v>205</v>
      </c>
      <c r="L66" s="22"/>
      <c r="M66" s="22" t="s">
        <v>1029</v>
      </c>
    </row>
    <row r="67" spans="1:13">
      <c r="A67" s="16">
        <v>45</v>
      </c>
      <c r="B67" s="47">
        <v>102236</v>
      </c>
      <c r="C67" s="48" t="s">
        <v>344</v>
      </c>
      <c r="D67" s="60" t="s">
        <v>345</v>
      </c>
      <c r="E67" s="47">
        <v>8122073</v>
      </c>
      <c r="F67" s="48" t="s">
        <v>346</v>
      </c>
      <c r="G67" s="50">
        <v>18</v>
      </c>
      <c r="H67" s="50">
        <v>15</v>
      </c>
      <c r="I67" s="50"/>
      <c r="J67" s="21">
        <f t="shared" si="4"/>
        <v>33</v>
      </c>
      <c r="K67" s="22" t="s">
        <v>205</v>
      </c>
      <c r="L67" s="22"/>
      <c r="M67" s="48"/>
    </row>
    <row r="68" spans="1:13">
      <c r="A68" s="16">
        <v>46</v>
      </c>
      <c r="B68" s="16">
        <v>448464</v>
      </c>
      <c r="C68" s="17" t="s">
        <v>347</v>
      </c>
      <c r="D68" s="35" t="s">
        <v>345</v>
      </c>
      <c r="E68" s="16">
        <v>8122068</v>
      </c>
      <c r="F68" s="36" t="s">
        <v>348</v>
      </c>
      <c r="G68" s="21">
        <v>19</v>
      </c>
      <c r="H68" s="21">
        <v>10</v>
      </c>
      <c r="I68" s="21"/>
      <c r="J68" s="21">
        <f>SUM(G68:I68)</f>
        <v>29</v>
      </c>
      <c r="K68" s="22" t="s">
        <v>205</v>
      </c>
      <c r="L68" s="22"/>
      <c r="M68" s="36"/>
    </row>
    <row r="69" spans="1:13">
      <c r="A69" s="16">
        <v>47</v>
      </c>
      <c r="B69" s="16">
        <v>102129</v>
      </c>
      <c r="C69" s="17" t="s">
        <v>349</v>
      </c>
      <c r="D69" s="35" t="s">
        <v>350</v>
      </c>
      <c r="E69" s="16">
        <v>8325017</v>
      </c>
      <c r="F69" s="17" t="s">
        <v>351</v>
      </c>
      <c r="G69" s="21"/>
      <c r="H69" s="21">
        <v>9</v>
      </c>
      <c r="I69" s="21">
        <v>21</v>
      </c>
      <c r="J69" s="21">
        <f t="shared" si="4"/>
        <v>30</v>
      </c>
      <c r="K69" s="22"/>
      <c r="L69" s="22"/>
      <c r="M69" s="22" t="s">
        <v>1029</v>
      </c>
    </row>
    <row r="70" spans="1:13">
      <c r="A70" s="16">
        <v>48</v>
      </c>
      <c r="B70" s="16">
        <v>103796</v>
      </c>
      <c r="C70" s="61" t="s">
        <v>352</v>
      </c>
      <c r="D70" s="35" t="s">
        <v>353</v>
      </c>
      <c r="E70" s="16">
        <v>8580263</v>
      </c>
      <c r="F70" s="36" t="s">
        <v>354</v>
      </c>
      <c r="G70" s="21">
        <v>17</v>
      </c>
      <c r="H70" s="21">
        <v>13</v>
      </c>
      <c r="I70" s="21"/>
      <c r="J70" s="21">
        <f t="shared" si="4"/>
        <v>30</v>
      </c>
      <c r="K70" s="22"/>
      <c r="L70" s="22"/>
      <c r="M70" s="22" t="s">
        <v>1029</v>
      </c>
    </row>
    <row r="71" spans="1:13">
      <c r="A71" s="16">
        <v>49</v>
      </c>
      <c r="B71" s="16">
        <v>103655</v>
      </c>
      <c r="C71" s="17" t="s">
        <v>355</v>
      </c>
      <c r="D71" s="35" t="s">
        <v>356</v>
      </c>
      <c r="E71" s="16">
        <v>8573036</v>
      </c>
      <c r="F71" s="17" t="s">
        <v>357</v>
      </c>
      <c r="G71" s="21"/>
      <c r="H71" s="21">
        <v>5</v>
      </c>
      <c r="I71" s="21">
        <v>27</v>
      </c>
      <c r="J71" s="21">
        <f>SUM(G71:I71)</f>
        <v>32</v>
      </c>
      <c r="K71" s="22"/>
      <c r="L71" s="22"/>
      <c r="M71" s="22" t="s">
        <v>1029</v>
      </c>
    </row>
    <row r="72" spans="1:13">
      <c r="A72" s="16">
        <v>50</v>
      </c>
      <c r="B72" s="16">
        <v>103820</v>
      </c>
      <c r="C72" s="17" t="s">
        <v>358</v>
      </c>
      <c r="D72" s="35" t="s">
        <v>350</v>
      </c>
      <c r="E72" s="16">
        <v>8236587</v>
      </c>
      <c r="F72" s="17" t="s">
        <v>359</v>
      </c>
      <c r="G72" s="21">
        <v>14</v>
      </c>
      <c r="H72" s="21">
        <v>5</v>
      </c>
      <c r="I72" s="21"/>
      <c r="J72" s="21">
        <f t="shared" si="4"/>
        <v>19</v>
      </c>
      <c r="K72" s="22"/>
      <c r="L72" s="22"/>
      <c r="M72" s="22" t="s">
        <v>1029</v>
      </c>
    </row>
    <row r="73" spans="1:13">
      <c r="A73" s="16">
        <v>51</v>
      </c>
      <c r="B73" s="16">
        <v>103648</v>
      </c>
      <c r="C73" s="17" t="s">
        <v>143</v>
      </c>
      <c r="D73" s="35" t="s">
        <v>360</v>
      </c>
      <c r="E73" s="16">
        <v>8325927</v>
      </c>
      <c r="F73" s="36" t="s">
        <v>361</v>
      </c>
      <c r="G73" s="21"/>
      <c r="H73" s="21">
        <v>12</v>
      </c>
      <c r="I73" s="21">
        <v>15</v>
      </c>
      <c r="J73" s="21">
        <f t="shared" si="4"/>
        <v>27</v>
      </c>
      <c r="K73" s="22" t="s">
        <v>205</v>
      </c>
      <c r="L73" s="22"/>
      <c r="M73" s="36"/>
    </row>
    <row r="74" spans="1:13">
      <c r="A74" s="57"/>
      <c r="B74" s="57"/>
      <c r="C74" s="27" t="s">
        <v>362</v>
      </c>
      <c r="D74" s="27"/>
      <c r="E74" s="29"/>
      <c r="F74" s="28"/>
      <c r="G74" s="40">
        <f>SUM(G64:G73)</f>
        <v>83</v>
      </c>
      <c r="H74" s="40">
        <f>SUM(H64:H73)</f>
        <v>92</v>
      </c>
      <c r="I74" s="40">
        <f>SUM(I64:I73)</f>
        <v>87</v>
      </c>
      <c r="J74" s="40">
        <f>SUM(J64:J73)</f>
        <v>262</v>
      </c>
      <c r="K74" s="28"/>
      <c r="L74" s="28"/>
      <c r="M74" s="28"/>
    </row>
    <row r="75" spans="1:13">
      <c r="A75" s="240" t="s">
        <v>363</v>
      </c>
      <c r="B75" s="241"/>
      <c r="C75" s="31"/>
      <c r="D75" s="32"/>
      <c r="E75" s="31" t="s">
        <v>287</v>
      </c>
      <c r="F75" s="62"/>
      <c r="G75" s="41"/>
      <c r="H75" s="33"/>
      <c r="I75" s="33"/>
      <c r="J75" s="33"/>
      <c r="K75" s="62"/>
      <c r="L75" s="62"/>
      <c r="M75" s="62"/>
    </row>
    <row r="76" spans="1:13">
      <c r="A76" s="16">
        <v>52</v>
      </c>
      <c r="B76" s="16">
        <v>102699</v>
      </c>
      <c r="C76" s="17" t="s">
        <v>364</v>
      </c>
      <c r="D76" s="17" t="s">
        <v>365</v>
      </c>
      <c r="E76" s="16">
        <v>8383652</v>
      </c>
      <c r="F76" s="17" t="s">
        <v>366</v>
      </c>
      <c r="G76" s="21">
        <v>14</v>
      </c>
      <c r="H76" s="21">
        <v>20</v>
      </c>
      <c r="I76" s="21"/>
      <c r="J76" s="21">
        <f>SUM(G76:I76)</f>
        <v>34</v>
      </c>
      <c r="K76" s="22"/>
      <c r="L76" s="22"/>
      <c r="M76" s="22" t="s">
        <v>1029</v>
      </c>
    </row>
    <row r="77" spans="1:13">
      <c r="A77" s="47">
        <v>53</v>
      </c>
      <c r="B77" s="16">
        <v>102434</v>
      </c>
      <c r="C77" s="17" t="s">
        <v>367</v>
      </c>
      <c r="D77" s="17" t="s">
        <v>368</v>
      </c>
      <c r="E77" s="16">
        <v>8373440</v>
      </c>
      <c r="F77" s="17" t="s">
        <v>369</v>
      </c>
      <c r="G77" s="21">
        <v>10</v>
      </c>
      <c r="H77" s="21">
        <v>15</v>
      </c>
      <c r="I77" s="21"/>
      <c r="J77" s="21">
        <f t="shared" ref="J77:J82" si="5">SUM(G77:I77)</f>
        <v>25</v>
      </c>
      <c r="K77" s="22"/>
      <c r="L77" s="22"/>
      <c r="M77" s="22" t="s">
        <v>1029</v>
      </c>
    </row>
    <row r="78" spans="1:13">
      <c r="A78" s="16">
        <v>54</v>
      </c>
      <c r="B78" s="16">
        <v>102426</v>
      </c>
      <c r="C78" s="17" t="s">
        <v>370</v>
      </c>
      <c r="D78" s="17" t="s">
        <v>371</v>
      </c>
      <c r="E78" s="16">
        <v>8372554</v>
      </c>
      <c r="F78" s="17" t="s">
        <v>372</v>
      </c>
      <c r="G78" s="21"/>
      <c r="H78" s="21"/>
      <c r="I78" s="21">
        <v>35</v>
      </c>
      <c r="J78" s="21">
        <f t="shared" si="5"/>
        <v>35</v>
      </c>
      <c r="K78" s="22"/>
      <c r="L78" s="22"/>
      <c r="M78" s="22" t="s">
        <v>1029</v>
      </c>
    </row>
    <row r="79" spans="1:13">
      <c r="A79" s="47">
        <v>55</v>
      </c>
      <c r="B79" s="47">
        <v>422634</v>
      </c>
      <c r="C79" s="48" t="s">
        <v>373</v>
      </c>
      <c r="D79" s="48" t="s">
        <v>374</v>
      </c>
      <c r="E79" s="63" t="s">
        <v>375</v>
      </c>
      <c r="F79" s="64" t="s">
        <v>376</v>
      </c>
      <c r="G79" s="65"/>
      <c r="H79" s="50"/>
      <c r="I79" s="50">
        <v>33</v>
      </c>
      <c r="J79" s="21">
        <f t="shared" si="5"/>
        <v>33</v>
      </c>
      <c r="K79" s="22" t="s">
        <v>205</v>
      </c>
      <c r="L79" s="22"/>
      <c r="M79" s="64"/>
    </row>
    <row r="80" spans="1:13">
      <c r="A80" s="16">
        <v>56</v>
      </c>
      <c r="B80" s="47">
        <v>422626</v>
      </c>
      <c r="C80" s="48" t="s">
        <v>377</v>
      </c>
      <c r="D80" s="48" t="s">
        <v>374</v>
      </c>
      <c r="E80" s="66" t="s">
        <v>378</v>
      </c>
      <c r="F80" s="67" t="s">
        <v>379</v>
      </c>
      <c r="G80" s="65">
        <v>17</v>
      </c>
      <c r="H80" s="50">
        <v>16</v>
      </c>
      <c r="I80" s="50"/>
      <c r="J80" s="21">
        <f t="shared" si="5"/>
        <v>33</v>
      </c>
      <c r="K80" s="22" t="s">
        <v>205</v>
      </c>
      <c r="L80" s="22"/>
      <c r="M80" s="67"/>
    </row>
    <row r="81" spans="1:13">
      <c r="A81" s="47">
        <v>57</v>
      </c>
      <c r="B81" s="47">
        <v>532879</v>
      </c>
      <c r="C81" s="48" t="s">
        <v>380</v>
      </c>
      <c r="D81" s="48" t="s">
        <v>381</v>
      </c>
      <c r="E81" s="63" t="s">
        <v>382</v>
      </c>
      <c r="F81" s="67" t="s">
        <v>383</v>
      </c>
      <c r="G81" s="65">
        <v>20</v>
      </c>
      <c r="H81" s="50">
        <v>15</v>
      </c>
      <c r="I81" s="50"/>
      <c r="J81" s="21">
        <f>SUM(G81:I81)</f>
        <v>35</v>
      </c>
      <c r="K81" s="22" t="s">
        <v>205</v>
      </c>
      <c r="L81" s="22"/>
      <c r="M81" s="67"/>
    </row>
    <row r="82" spans="1:13">
      <c r="A82" s="16">
        <v>58</v>
      </c>
      <c r="B82" s="47">
        <v>522755</v>
      </c>
      <c r="C82" s="48" t="s">
        <v>384</v>
      </c>
      <c r="D82" s="48" t="s">
        <v>385</v>
      </c>
      <c r="E82" s="47">
        <v>6871350</v>
      </c>
      <c r="F82" s="67" t="s">
        <v>386</v>
      </c>
      <c r="G82" s="65">
        <v>12</v>
      </c>
      <c r="H82" s="50">
        <v>13</v>
      </c>
      <c r="I82" s="50"/>
      <c r="J82" s="21">
        <f t="shared" si="5"/>
        <v>25</v>
      </c>
      <c r="K82" s="22" t="s">
        <v>205</v>
      </c>
      <c r="L82" s="22"/>
      <c r="M82" s="67"/>
    </row>
    <row r="83" spans="1:13">
      <c r="A83" s="47">
        <v>59</v>
      </c>
      <c r="B83" s="47">
        <v>522771</v>
      </c>
      <c r="C83" s="48" t="s">
        <v>387</v>
      </c>
      <c r="D83" s="48" t="s">
        <v>385</v>
      </c>
      <c r="E83" s="47">
        <v>6871351</v>
      </c>
      <c r="F83" s="67" t="s">
        <v>388</v>
      </c>
      <c r="G83" s="65"/>
      <c r="H83" s="50"/>
      <c r="I83" s="50">
        <v>29</v>
      </c>
      <c r="J83" s="21">
        <f>SUM(G83:I83)</f>
        <v>29</v>
      </c>
      <c r="K83" s="22" t="s">
        <v>205</v>
      </c>
      <c r="L83" s="22"/>
      <c r="M83" s="67"/>
    </row>
    <row r="84" spans="1:13">
      <c r="A84" s="57"/>
      <c r="B84" s="26"/>
      <c r="C84" s="27" t="s">
        <v>389</v>
      </c>
      <c r="D84" s="27"/>
      <c r="E84" s="29"/>
      <c r="F84" s="28"/>
      <c r="G84" s="40">
        <f>SUM(G76:G83)</f>
        <v>73</v>
      </c>
      <c r="H84" s="40">
        <f>SUM(H76:H83)</f>
        <v>79</v>
      </c>
      <c r="I84" s="40">
        <f>SUM(I76:I83)</f>
        <v>97</v>
      </c>
      <c r="J84" s="40">
        <f>SUM(J76:J83)</f>
        <v>249</v>
      </c>
      <c r="K84" s="28"/>
      <c r="L84" s="28"/>
      <c r="M84" s="28"/>
    </row>
    <row r="85" spans="1:13">
      <c r="A85" s="240" t="s">
        <v>390</v>
      </c>
      <c r="B85" s="241"/>
      <c r="C85" s="31"/>
      <c r="D85" s="32"/>
      <c r="E85" s="31" t="s">
        <v>287</v>
      </c>
      <c r="F85" s="62"/>
      <c r="G85" s="41"/>
      <c r="H85" s="33"/>
      <c r="I85" s="33"/>
      <c r="J85" s="33"/>
      <c r="K85" s="62"/>
      <c r="L85" s="62"/>
      <c r="M85" s="62"/>
    </row>
    <row r="86" spans="1:13">
      <c r="A86" s="16">
        <v>60</v>
      </c>
      <c r="B86" s="16">
        <v>103127</v>
      </c>
      <c r="C86" s="17" t="s">
        <v>391</v>
      </c>
      <c r="D86" s="36"/>
      <c r="E86" s="16">
        <v>8337091</v>
      </c>
      <c r="F86" s="17" t="s">
        <v>392</v>
      </c>
      <c r="G86" s="16"/>
      <c r="H86" s="16">
        <v>2</v>
      </c>
      <c r="I86" s="16">
        <v>14</v>
      </c>
      <c r="J86" s="21">
        <f>SUM(G86:I86)</f>
        <v>16</v>
      </c>
      <c r="K86" s="22" t="s">
        <v>205</v>
      </c>
      <c r="L86" s="22"/>
      <c r="M86" s="17"/>
    </row>
    <row r="87" spans="1:13">
      <c r="A87" s="16">
        <v>61</v>
      </c>
      <c r="B87" s="16">
        <v>102087</v>
      </c>
      <c r="C87" s="17" t="s">
        <v>393</v>
      </c>
      <c r="D87" s="36"/>
      <c r="E87" s="16">
        <v>8332521</v>
      </c>
      <c r="F87" s="17" t="s">
        <v>394</v>
      </c>
      <c r="G87" s="16">
        <v>12</v>
      </c>
      <c r="H87" s="16">
        <v>14</v>
      </c>
      <c r="I87" s="16"/>
      <c r="J87" s="21">
        <f>SUM(G87:I87)</f>
        <v>26</v>
      </c>
      <c r="K87" s="22" t="s">
        <v>205</v>
      </c>
      <c r="L87" s="22"/>
      <c r="M87" s="17"/>
    </row>
    <row r="88" spans="1:13">
      <c r="A88" s="16">
        <v>62</v>
      </c>
      <c r="B88" s="16">
        <v>533042</v>
      </c>
      <c r="C88" s="17" t="s">
        <v>395</v>
      </c>
      <c r="D88" s="17" t="s">
        <v>396</v>
      </c>
      <c r="E88" s="16">
        <v>8312067</v>
      </c>
      <c r="F88" s="17" t="s">
        <v>397</v>
      </c>
      <c r="G88" s="16"/>
      <c r="H88" s="16">
        <v>3</v>
      </c>
      <c r="I88" s="16">
        <v>15</v>
      </c>
      <c r="J88" s="21">
        <f>SUM(G88:I88)</f>
        <v>18</v>
      </c>
      <c r="K88" s="22" t="s">
        <v>205</v>
      </c>
      <c r="L88" s="22"/>
      <c r="M88" s="17"/>
    </row>
    <row r="89" spans="1:13">
      <c r="A89" s="16">
        <v>63</v>
      </c>
      <c r="B89" s="16">
        <v>533075</v>
      </c>
      <c r="C89" s="17" t="s">
        <v>398</v>
      </c>
      <c r="D89" s="17" t="s">
        <v>396</v>
      </c>
      <c r="E89" s="18" t="s">
        <v>399</v>
      </c>
      <c r="F89" s="17" t="s">
        <v>400</v>
      </c>
      <c r="G89" s="16">
        <v>10</v>
      </c>
      <c r="H89" s="16">
        <v>9</v>
      </c>
      <c r="I89" s="16"/>
      <c r="J89" s="21">
        <f>SUM(G89:I89)</f>
        <v>19</v>
      </c>
      <c r="K89" s="22" t="s">
        <v>205</v>
      </c>
      <c r="L89" s="22"/>
      <c r="M89" s="17"/>
    </row>
    <row r="90" spans="1:13">
      <c r="A90" s="57">
        <v>63</v>
      </c>
      <c r="B90" s="26"/>
      <c r="C90" s="27" t="s">
        <v>401</v>
      </c>
      <c r="D90" s="27"/>
      <c r="E90" s="29"/>
      <c r="F90" s="68"/>
      <c r="G90" s="30">
        <f>SUM(G86:G89)</f>
        <v>22</v>
      </c>
      <c r="H90" s="30">
        <f>SUM(H86:H89)</f>
        <v>28</v>
      </c>
      <c r="I90" s="30">
        <f>SUM(I86:I89)</f>
        <v>29</v>
      </c>
      <c r="J90" s="30">
        <f>SUM(J86:J89)</f>
        <v>79</v>
      </c>
      <c r="K90" s="68"/>
      <c r="L90" s="68"/>
      <c r="M90" s="68"/>
    </row>
    <row r="91" spans="1:13">
      <c r="A91" s="240" t="s">
        <v>402</v>
      </c>
      <c r="B91" s="241"/>
      <c r="C91" s="31"/>
      <c r="D91" s="32"/>
      <c r="E91" s="250"/>
      <c r="F91" s="251"/>
      <c r="G91" s="62"/>
      <c r="H91" s="62"/>
      <c r="I91" s="62"/>
      <c r="J91" s="33"/>
    </row>
    <row r="92" spans="1:13">
      <c r="A92" s="16">
        <v>64</v>
      </c>
      <c r="B92" s="16">
        <v>102269</v>
      </c>
      <c r="C92" s="36" t="s">
        <v>403</v>
      </c>
      <c r="D92" s="17" t="s">
        <v>404</v>
      </c>
      <c r="E92" s="16">
        <v>8372563</v>
      </c>
      <c r="F92" s="36" t="s">
        <v>405</v>
      </c>
      <c r="G92" s="16">
        <v>18</v>
      </c>
      <c r="H92" s="16"/>
      <c r="I92" s="16"/>
      <c r="J92" s="21">
        <f t="shared" ref="J92:J103" si="6">SUM(G92:I92)</f>
        <v>18</v>
      </c>
      <c r="K92" s="22"/>
      <c r="L92" s="22"/>
      <c r="M92" s="22" t="s">
        <v>1029</v>
      </c>
    </row>
    <row r="93" spans="1:13">
      <c r="A93" s="16">
        <v>65</v>
      </c>
      <c r="B93" s="47">
        <v>448647</v>
      </c>
      <c r="C93" s="48" t="s">
        <v>406</v>
      </c>
      <c r="D93" s="48" t="s">
        <v>407</v>
      </c>
      <c r="E93" s="47">
        <v>8439067</v>
      </c>
      <c r="F93" s="49" t="s">
        <v>408</v>
      </c>
      <c r="G93" s="47">
        <v>12</v>
      </c>
      <c r="H93" s="47">
        <v>23</v>
      </c>
      <c r="I93" s="47"/>
      <c r="J93" s="21">
        <f t="shared" si="6"/>
        <v>35</v>
      </c>
      <c r="K93" s="22" t="s">
        <v>205</v>
      </c>
      <c r="L93" s="22"/>
      <c r="M93" s="49"/>
    </row>
    <row r="94" spans="1:13">
      <c r="A94" s="16">
        <v>66</v>
      </c>
      <c r="B94" s="47">
        <v>465070</v>
      </c>
      <c r="C94" s="48" t="s">
        <v>409</v>
      </c>
      <c r="D94" s="48" t="s">
        <v>407</v>
      </c>
      <c r="E94" s="47">
        <v>6547902</v>
      </c>
      <c r="F94" s="48" t="s">
        <v>410</v>
      </c>
      <c r="G94" s="47">
        <v>8</v>
      </c>
      <c r="H94" s="47">
        <v>27</v>
      </c>
      <c r="I94" s="47"/>
      <c r="J94" s="21">
        <f t="shared" si="6"/>
        <v>35</v>
      </c>
      <c r="K94" s="22" t="s">
        <v>205</v>
      </c>
      <c r="L94" s="22"/>
      <c r="M94" s="48"/>
    </row>
    <row r="95" spans="1:13">
      <c r="A95" s="16">
        <v>67</v>
      </c>
      <c r="B95" s="16">
        <v>102665</v>
      </c>
      <c r="C95" s="17" t="s">
        <v>411</v>
      </c>
      <c r="D95" s="17" t="s">
        <v>412</v>
      </c>
      <c r="E95" s="16">
        <v>8372683</v>
      </c>
      <c r="F95" s="17" t="s">
        <v>413</v>
      </c>
      <c r="G95" s="16"/>
      <c r="H95" s="16">
        <v>1</v>
      </c>
      <c r="I95" s="16">
        <v>34</v>
      </c>
      <c r="J95" s="21">
        <f t="shared" si="6"/>
        <v>35</v>
      </c>
      <c r="K95" s="22"/>
      <c r="L95" s="22"/>
      <c r="M95" s="22" t="s">
        <v>1029</v>
      </c>
    </row>
    <row r="96" spans="1:13">
      <c r="A96" s="16">
        <v>68</v>
      </c>
      <c r="B96" s="16">
        <v>316299</v>
      </c>
      <c r="C96" s="56" t="s">
        <v>414</v>
      </c>
      <c r="D96" s="17" t="s">
        <v>415</v>
      </c>
      <c r="E96" s="16" t="s">
        <v>416</v>
      </c>
      <c r="F96" s="24" t="s">
        <v>417</v>
      </c>
      <c r="G96" s="34">
        <v>6</v>
      </c>
      <c r="H96" s="34">
        <v>16</v>
      </c>
      <c r="I96" s="34"/>
      <c r="J96" s="21">
        <f t="shared" si="6"/>
        <v>22</v>
      </c>
      <c r="K96" s="22"/>
      <c r="L96" s="22"/>
      <c r="M96" s="22" t="s">
        <v>1029</v>
      </c>
    </row>
    <row r="97" spans="1:13">
      <c r="A97" s="16">
        <v>69</v>
      </c>
      <c r="B97" s="16">
        <v>102202</v>
      </c>
      <c r="C97" s="17" t="s">
        <v>418</v>
      </c>
      <c r="D97" s="35" t="s">
        <v>419</v>
      </c>
      <c r="E97" s="16">
        <v>8383932</v>
      </c>
      <c r="F97" s="17" t="s">
        <v>420</v>
      </c>
      <c r="G97" s="21"/>
      <c r="H97" s="21"/>
      <c r="I97" s="21">
        <v>23</v>
      </c>
      <c r="J97" s="21">
        <f t="shared" si="6"/>
        <v>23</v>
      </c>
      <c r="K97" s="22"/>
      <c r="L97" s="22"/>
      <c r="M97" s="22" t="s">
        <v>1029</v>
      </c>
    </row>
    <row r="98" spans="1:13">
      <c r="A98" s="16">
        <v>70</v>
      </c>
      <c r="B98" s="16">
        <v>102624</v>
      </c>
      <c r="C98" s="17" t="s">
        <v>421</v>
      </c>
      <c r="D98" s="35" t="s">
        <v>422</v>
      </c>
      <c r="E98" s="16">
        <v>8101615</v>
      </c>
      <c r="F98" s="17" t="s">
        <v>423</v>
      </c>
      <c r="G98" s="21">
        <v>16</v>
      </c>
      <c r="H98" s="21">
        <v>19</v>
      </c>
      <c r="I98" s="21"/>
      <c r="J98" s="21">
        <f t="shared" si="6"/>
        <v>35</v>
      </c>
      <c r="K98" s="22"/>
      <c r="L98" s="22"/>
      <c r="M98" s="22" t="s">
        <v>1029</v>
      </c>
    </row>
    <row r="99" spans="1:13">
      <c r="A99" s="16">
        <v>71</v>
      </c>
      <c r="B99" s="16">
        <v>103143</v>
      </c>
      <c r="C99" s="17" t="s">
        <v>424</v>
      </c>
      <c r="D99" s="35" t="s">
        <v>425</v>
      </c>
      <c r="E99" s="16">
        <v>8382816</v>
      </c>
      <c r="F99" s="17" t="s">
        <v>426</v>
      </c>
      <c r="G99" s="21"/>
      <c r="H99" s="21"/>
      <c r="I99" s="21">
        <v>27</v>
      </c>
      <c r="J99" s="21">
        <f t="shared" si="6"/>
        <v>27</v>
      </c>
      <c r="K99" s="22"/>
      <c r="L99" s="22"/>
      <c r="M99" s="22" t="s">
        <v>1029</v>
      </c>
    </row>
    <row r="100" spans="1:13">
      <c r="A100" s="16">
        <v>72</v>
      </c>
      <c r="B100" s="16">
        <v>102244</v>
      </c>
      <c r="C100" s="17" t="s">
        <v>427</v>
      </c>
      <c r="D100" s="35" t="s">
        <v>428</v>
      </c>
      <c r="E100" s="16">
        <v>8384274</v>
      </c>
      <c r="F100" s="36" t="s">
        <v>429</v>
      </c>
      <c r="G100" s="21"/>
      <c r="H100" s="21">
        <v>15</v>
      </c>
      <c r="I100" s="21">
        <v>12</v>
      </c>
      <c r="J100" s="21">
        <f t="shared" si="6"/>
        <v>27</v>
      </c>
      <c r="K100" s="22"/>
      <c r="L100" s="22"/>
      <c r="M100" s="22" t="s">
        <v>1029</v>
      </c>
    </row>
    <row r="101" spans="1:13">
      <c r="A101" s="16">
        <v>73</v>
      </c>
      <c r="B101" s="16">
        <v>465054</v>
      </c>
      <c r="C101" s="17" t="s">
        <v>430</v>
      </c>
      <c r="D101" s="35" t="s">
        <v>431</v>
      </c>
      <c r="E101" s="16">
        <v>6442558</v>
      </c>
      <c r="F101" s="36" t="s">
        <v>432</v>
      </c>
      <c r="G101" s="21">
        <v>12</v>
      </c>
      <c r="H101" s="21">
        <v>7</v>
      </c>
      <c r="I101" s="21"/>
      <c r="J101" s="21">
        <f t="shared" si="6"/>
        <v>19</v>
      </c>
      <c r="K101" s="22" t="s">
        <v>205</v>
      </c>
      <c r="L101" s="22"/>
      <c r="M101" s="36"/>
    </row>
    <row r="102" spans="1:13">
      <c r="A102" s="16">
        <v>74</v>
      </c>
      <c r="B102" s="16">
        <v>629352</v>
      </c>
      <c r="C102" s="17" t="s">
        <v>179</v>
      </c>
      <c r="D102" s="35" t="s">
        <v>433</v>
      </c>
      <c r="E102" s="16"/>
      <c r="F102" s="36" t="s">
        <v>434</v>
      </c>
      <c r="G102" s="21">
        <v>10</v>
      </c>
      <c r="H102" s="21">
        <v>9</v>
      </c>
      <c r="I102" s="21"/>
      <c r="J102" s="21">
        <f t="shared" si="6"/>
        <v>19</v>
      </c>
      <c r="K102" s="36" t="s">
        <v>283</v>
      </c>
      <c r="L102" s="36"/>
      <c r="M102" s="36"/>
    </row>
    <row r="103" spans="1:13">
      <c r="A103" s="16">
        <v>75</v>
      </c>
      <c r="B103" s="16">
        <v>461681</v>
      </c>
      <c r="C103" s="17" t="s">
        <v>435</v>
      </c>
      <c r="D103" s="35" t="s">
        <v>436</v>
      </c>
      <c r="E103" s="16">
        <v>6442549</v>
      </c>
      <c r="F103" s="17" t="s">
        <v>437</v>
      </c>
      <c r="G103" s="21">
        <v>11</v>
      </c>
      <c r="H103" s="21">
        <v>19</v>
      </c>
      <c r="I103" s="21"/>
      <c r="J103" s="21">
        <f t="shared" si="6"/>
        <v>30</v>
      </c>
      <c r="K103" s="22" t="s">
        <v>205</v>
      </c>
      <c r="L103" s="22"/>
      <c r="M103" s="17"/>
    </row>
    <row r="104" spans="1:13">
      <c r="A104" s="16">
        <v>76</v>
      </c>
      <c r="B104" s="16">
        <v>405423</v>
      </c>
      <c r="C104" s="17" t="s">
        <v>438</v>
      </c>
      <c r="D104" s="17" t="s">
        <v>439</v>
      </c>
      <c r="E104" s="16">
        <v>6360768</v>
      </c>
      <c r="F104" s="36" t="s">
        <v>440</v>
      </c>
      <c r="G104" s="21"/>
      <c r="H104" s="21"/>
      <c r="I104" s="21">
        <v>31</v>
      </c>
      <c r="J104" s="21">
        <f>SUM(G104:I104)</f>
        <v>31</v>
      </c>
      <c r="K104" s="22" t="s">
        <v>205</v>
      </c>
      <c r="L104" s="22"/>
      <c r="M104" s="36"/>
    </row>
    <row r="105" spans="1:13">
      <c r="A105" s="57"/>
      <c r="B105" s="26"/>
      <c r="C105" s="27" t="s">
        <v>441</v>
      </c>
      <c r="D105" s="27"/>
      <c r="E105" s="29"/>
      <c r="F105" s="28"/>
      <c r="G105" s="69">
        <f>SUM(G92:G104)</f>
        <v>93</v>
      </c>
      <c r="H105" s="69">
        <f>SUM(H92:H104)</f>
        <v>136</v>
      </c>
      <c r="I105" s="69">
        <f>SUM(I92:I104)</f>
        <v>127</v>
      </c>
      <c r="J105" s="69">
        <f>SUM(J92:J104)</f>
        <v>356</v>
      </c>
      <c r="K105" s="28"/>
      <c r="L105" s="28"/>
      <c r="M105" s="28"/>
    </row>
    <row r="106" spans="1:13">
      <c r="A106" s="240" t="s">
        <v>7</v>
      </c>
      <c r="B106" s="241"/>
      <c r="C106" s="31"/>
      <c r="D106" s="32"/>
      <c r="E106" s="31" t="s">
        <v>287</v>
      </c>
      <c r="F106" s="62"/>
      <c r="G106" s="41"/>
      <c r="H106" s="33"/>
      <c r="I106" s="33"/>
      <c r="J106" s="33"/>
      <c r="K106" s="62"/>
      <c r="L106" s="62"/>
      <c r="M106" s="62"/>
    </row>
    <row r="107" spans="1:13">
      <c r="A107" s="16">
        <v>77</v>
      </c>
      <c r="B107" s="16">
        <v>576967</v>
      </c>
      <c r="C107" s="17" t="s">
        <v>442</v>
      </c>
      <c r="D107" s="17" t="s">
        <v>443</v>
      </c>
      <c r="E107" s="38" t="s">
        <v>444</v>
      </c>
      <c r="F107" s="17" t="s">
        <v>445</v>
      </c>
      <c r="G107" s="70"/>
      <c r="H107" s="70">
        <v>1</v>
      </c>
      <c r="I107" s="70">
        <v>34</v>
      </c>
      <c r="J107" s="70">
        <f t="shared" ref="J107:J110" si="7">SUM(G107:I107)</f>
        <v>35</v>
      </c>
      <c r="K107" s="22" t="s">
        <v>205</v>
      </c>
      <c r="L107" s="22"/>
      <c r="M107" s="17"/>
    </row>
    <row r="108" spans="1:13">
      <c r="A108" s="16">
        <v>78</v>
      </c>
      <c r="B108" s="16">
        <v>576991</v>
      </c>
      <c r="C108" s="17" t="s">
        <v>446</v>
      </c>
      <c r="D108" s="17" t="s">
        <v>443</v>
      </c>
      <c r="E108" s="38" t="s">
        <v>447</v>
      </c>
      <c r="F108" s="17" t="s">
        <v>448</v>
      </c>
      <c r="G108" s="70"/>
      <c r="H108" s="70">
        <v>3</v>
      </c>
      <c r="I108" s="70">
        <v>32</v>
      </c>
      <c r="J108" s="70">
        <f t="shared" si="7"/>
        <v>35</v>
      </c>
      <c r="K108" s="22" t="s">
        <v>205</v>
      </c>
      <c r="L108" s="22"/>
      <c r="M108" s="17"/>
    </row>
    <row r="109" spans="1:13">
      <c r="A109" s="16">
        <v>79</v>
      </c>
      <c r="B109" s="16">
        <v>577007</v>
      </c>
      <c r="C109" s="17" t="s">
        <v>449</v>
      </c>
      <c r="D109" s="17" t="s">
        <v>443</v>
      </c>
      <c r="E109" s="38" t="s">
        <v>450</v>
      </c>
      <c r="F109" s="17" t="s">
        <v>451</v>
      </c>
      <c r="G109" s="70"/>
      <c r="H109" s="70">
        <v>6</v>
      </c>
      <c r="I109" s="70">
        <v>29</v>
      </c>
      <c r="J109" s="70">
        <f t="shared" si="7"/>
        <v>35</v>
      </c>
      <c r="K109" s="22" t="s">
        <v>205</v>
      </c>
      <c r="L109" s="22"/>
      <c r="M109" s="17"/>
    </row>
    <row r="110" spans="1:13">
      <c r="A110" s="16">
        <v>80</v>
      </c>
      <c r="B110" s="16">
        <v>619932</v>
      </c>
      <c r="C110" s="17" t="s">
        <v>452</v>
      </c>
      <c r="D110" s="17" t="s">
        <v>443</v>
      </c>
      <c r="E110" s="38" t="s">
        <v>453</v>
      </c>
      <c r="F110" s="17" t="s">
        <v>454</v>
      </c>
      <c r="G110" s="70">
        <v>17</v>
      </c>
      <c r="H110" s="70">
        <v>16</v>
      </c>
      <c r="I110" s="70"/>
      <c r="J110" s="70">
        <f t="shared" si="7"/>
        <v>33</v>
      </c>
      <c r="K110" s="22" t="s">
        <v>205</v>
      </c>
      <c r="L110" s="22"/>
      <c r="M110" s="17"/>
    </row>
    <row r="111" spans="1:13">
      <c r="A111" s="16">
        <v>81</v>
      </c>
      <c r="B111" s="16">
        <v>636795</v>
      </c>
      <c r="C111" s="17" t="s">
        <v>455</v>
      </c>
      <c r="D111" s="17" t="s">
        <v>456</v>
      </c>
      <c r="E111" s="38" t="s">
        <v>457</v>
      </c>
      <c r="F111" s="17"/>
      <c r="G111" s="20">
        <v>10</v>
      </c>
      <c r="H111" s="20">
        <v>4</v>
      </c>
      <c r="I111" s="20">
        <v>5</v>
      </c>
      <c r="J111" s="20">
        <f>SUM(G111:I111)</f>
        <v>19</v>
      </c>
      <c r="K111" s="22" t="s">
        <v>205</v>
      </c>
      <c r="L111" s="22"/>
      <c r="M111" s="17"/>
    </row>
    <row r="112" spans="1:13">
      <c r="A112" s="16">
        <v>82</v>
      </c>
      <c r="B112" s="53">
        <v>644336</v>
      </c>
      <c r="C112" s="17" t="s">
        <v>458</v>
      </c>
      <c r="D112" s="17" t="s">
        <v>456</v>
      </c>
      <c r="E112" s="38" t="s">
        <v>459</v>
      </c>
      <c r="F112" s="17" t="s">
        <v>460</v>
      </c>
      <c r="G112" s="20">
        <v>13</v>
      </c>
      <c r="H112" s="20">
        <v>22</v>
      </c>
      <c r="I112" s="20"/>
      <c r="J112" s="20">
        <f>SUM(G112:I112)</f>
        <v>35</v>
      </c>
      <c r="K112" s="22" t="s">
        <v>205</v>
      </c>
      <c r="L112" s="22"/>
      <c r="M112" s="17"/>
    </row>
    <row r="113" spans="1:13">
      <c r="A113" s="16">
        <v>83</v>
      </c>
      <c r="B113" s="71">
        <v>102228</v>
      </c>
      <c r="C113" s="49" t="s">
        <v>461</v>
      </c>
      <c r="D113" s="17" t="s">
        <v>462</v>
      </c>
      <c r="E113" s="47"/>
      <c r="F113" s="48" t="s">
        <v>463</v>
      </c>
      <c r="G113" s="70">
        <v>29</v>
      </c>
      <c r="H113" s="70">
        <v>5</v>
      </c>
      <c r="I113" s="70"/>
      <c r="J113" s="70">
        <f>SUM(G113:I113)</f>
        <v>34</v>
      </c>
      <c r="K113" s="22" t="s">
        <v>205</v>
      </c>
      <c r="L113" s="22"/>
      <c r="M113" s="48"/>
    </row>
    <row r="114" spans="1:13">
      <c r="A114" s="16">
        <v>84</v>
      </c>
      <c r="B114" s="71">
        <v>668756</v>
      </c>
      <c r="C114" s="49" t="s">
        <v>464</v>
      </c>
      <c r="D114" s="17" t="s">
        <v>462</v>
      </c>
      <c r="E114" s="71"/>
      <c r="F114" s="49" t="s">
        <v>465</v>
      </c>
      <c r="G114" s="72">
        <v>20</v>
      </c>
      <c r="H114" s="72">
        <v>13</v>
      </c>
      <c r="I114" s="72"/>
      <c r="J114" s="72">
        <f>SUM(G114:I114)</f>
        <v>33</v>
      </c>
      <c r="K114" s="22" t="s">
        <v>205</v>
      </c>
      <c r="L114" s="22"/>
      <c r="M114" s="49"/>
    </row>
    <row r="115" spans="1:13">
      <c r="A115" s="16">
        <v>85</v>
      </c>
      <c r="B115" s="16">
        <v>619957</v>
      </c>
      <c r="C115" s="17" t="s">
        <v>466</v>
      </c>
      <c r="D115" s="17" t="s">
        <v>8</v>
      </c>
      <c r="E115" s="38" t="s">
        <v>467</v>
      </c>
      <c r="F115" s="17" t="s">
        <v>468</v>
      </c>
      <c r="G115" s="70">
        <v>11</v>
      </c>
      <c r="H115" s="70">
        <v>22</v>
      </c>
      <c r="I115" s="70"/>
      <c r="J115" s="70">
        <f t="shared" ref="J115:J116" si="8">SUM(G115:I115)</f>
        <v>33</v>
      </c>
      <c r="K115" s="22" t="s">
        <v>205</v>
      </c>
      <c r="L115" s="22"/>
      <c r="M115" s="17"/>
    </row>
    <row r="116" spans="1:13">
      <c r="A116" s="16">
        <v>86</v>
      </c>
      <c r="B116" s="16">
        <v>619973</v>
      </c>
      <c r="C116" s="17" t="s">
        <v>469</v>
      </c>
      <c r="D116" s="17" t="s">
        <v>8</v>
      </c>
      <c r="E116" s="38" t="s">
        <v>470</v>
      </c>
      <c r="F116" s="17" t="s">
        <v>471</v>
      </c>
      <c r="G116" s="70"/>
      <c r="H116" s="70">
        <v>1</v>
      </c>
      <c r="I116" s="70">
        <v>34</v>
      </c>
      <c r="J116" s="70">
        <f t="shared" si="8"/>
        <v>35</v>
      </c>
      <c r="K116" s="22" t="s">
        <v>205</v>
      </c>
      <c r="L116" s="22"/>
      <c r="M116" s="17"/>
    </row>
    <row r="117" spans="1:13">
      <c r="A117" s="57"/>
      <c r="B117" s="26"/>
      <c r="C117" s="56" t="s">
        <v>472</v>
      </c>
      <c r="D117" s="56"/>
      <c r="E117" s="39"/>
      <c r="F117" s="24"/>
      <c r="G117" s="70">
        <f>SUM(G107:G116)</f>
        <v>100</v>
      </c>
      <c r="H117" s="70">
        <f>SUM(H107:H116)</f>
        <v>93</v>
      </c>
      <c r="I117" s="70">
        <f>SUM(I107:I116)</f>
        <v>134</v>
      </c>
      <c r="J117" s="70">
        <f>SUM(J107:J116)</f>
        <v>327</v>
      </c>
      <c r="K117" s="24"/>
      <c r="L117" s="24"/>
      <c r="M117" s="24"/>
    </row>
    <row r="118" spans="1:13">
      <c r="A118" s="240" t="s">
        <v>473</v>
      </c>
      <c r="B118" s="241"/>
      <c r="C118" s="31"/>
      <c r="D118" s="32"/>
      <c r="E118" s="250"/>
      <c r="F118" s="251"/>
      <c r="G118" s="62"/>
      <c r="H118" s="62"/>
      <c r="I118" s="62"/>
      <c r="J118" s="33"/>
    </row>
    <row r="119" spans="1:13">
      <c r="A119" s="16">
        <v>87</v>
      </c>
      <c r="B119" s="16">
        <v>102590</v>
      </c>
      <c r="C119" s="17" t="s">
        <v>166</v>
      </c>
      <c r="D119" s="17" t="s">
        <v>167</v>
      </c>
      <c r="E119" s="16">
        <v>8374557</v>
      </c>
      <c r="F119" s="17" t="s">
        <v>474</v>
      </c>
      <c r="G119" s="16">
        <v>19</v>
      </c>
      <c r="H119" s="16">
        <v>3</v>
      </c>
      <c r="I119" s="16"/>
      <c r="J119" s="21">
        <f>SUM(G119:I119)</f>
        <v>22</v>
      </c>
      <c r="K119" s="36" t="s">
        <v>283</v>
      </c>
      <c r="L119" s="36"/>
      <c r="M119" s="17"/>
    </row>
    <row r="120" spans="1:13">
      <c r="A120" s="16">
        <v>88</v>
      </c>
      <c r="B120" s="16">
        <v>103689</v>
      </c>
      <c r="C120" s="17" t="s">
        <v>475</v>
      </c>
      <c r="D120" s="17" t="s">
        <v>476</v>
      </c>
      <c r="E120" s="16">
        <v>8373263</v>
      </c>
      <c r="F120" s="17" t="s">
        <v>477</v>
      </c>
      <c r="G120" s="16"/>
      <c r="H120" s="16">
        <v>7</v>
      </c>
      <c r="I120" s="16">
        <v>13</v>
      </c>
      <c r="J120" s="21">
        <f>SUM(G120:I120)</f>
        <v>20</v>
      </c>
      <c r="K120" s="22"/>
      <c r="L120" s="22"/>
      <c r="M120" s="22" t="s">
        <v>1029</v>
      </c>
    </row>
    <row r="121" spans="1:13">
      <c r="A121" s="57"/>
      <c r="B121" s="26"/>
      <c r="C121" s="27" t="s">
        <v>478</v>
      </c>
      <c r="D121" s="27"/>
      <c r="E121" s="29"/>
      <c r="F121" s="28"/>
      <c r="G121" s="29">
        <f>SUM(G119:G120)</f>
        <v>19</v>
      </c>
      <c r="H121" s="29">
        <f>SUM(H119:H120)</f>
        <v>10</v>
      </c>
      <c r="I121" s="29">
        <f>SUM(I119:I120)</f>
        <v>13</v>
      </c>
      <c r="J121" s="29">
        <f>SUM(J119:J120)</f>
        <v>42</v>
      </c>
      <c r="K121" s="28"/>
      <c r="L121" s="28"/>
      <c r="M121" s="28"/>
    </row>
    <row r="122" spans="1:13">
      <c r="A122" s="240" t="s">
        <v>479</v>
      </c>
      <c r="B122" s="241"/>
      <c r="C122" s="31"/>
      <c r="D122" s="32"/>
      <c r="E122" s="51" t="s">
        <v>287</v>
      </c>
      <c r="F122" s="52"/>
      <c r="G122" s="62"/>
      <c r="H122" s="62"/>
      <c r="I122" s="62"/>
      <c r="J122" s="33"/>
      <c r="K122" s="52"/>
      <c r="L122" s="52"/>
      <c r="M122" s="52"/>
    </row>
    <row r="123" spans="1:13">
      <c r="A123" s="16">
        <v>89</v>
      </c>
      <c r="B123" s="16">
        <v>155770</v>
      </c>
      <c r="C123" s="17" t="s">
        <v>480</v>
      </c>
      <c r="D123" s="17" t="s">
        <v>481</v>
      </c>
      <c r="E123" s="16">
        <v>8122264</v>
      </c>
      <c r="F123" s="36" t="s">
        <v>482</v>
      </c>
      <c r="G123" s="16">
        <v>12</v>
      </c>
      <c r="H123" s="16">
        <v>5</v>
      </c>
      <c r="I123" s="16"/>
      <c r="J123" s="21">
        <f>SUM(G123:I123)</f>
        <v>17</v>
      </c>
      <c r="K123" s="22" t="s">
        <v>205</v>
      </c>
      <c r="L123" s="22"/>
      <c r="M123" s="36"/>
    </row>
    <row r="124" spans="1:13">
      <c r="A124" s="53">
        <v>90</v>
      </c>
      <c r="B124" s="53">
        <v>102970</v>
      </c>
      <c r="C124" s="54" t="s">
        <v>483</v>
      </c>
      <c r="D124" s="54" t="s">
        <v>484</v>
      </c>
      <c r="E124" s="53">
        <v>8226624</v>
      </c>
      <c r="F124" s="17" t="s">
        <v>485</v>
      </c>
      <c r="G124" s="16"/>
      <c r="H124" s="16">
        <v>7</v>
      </c>
      <c r="I124" s="16">
        <v>18</v>
      </c>
      <c r="J124" s="21">
        <f>SUM(G124:I124)</f>
        <v>25</v>
      </c>
      <c r="K124" s="22"/>
      <c r="L124" s="22"/>
      <c r="M124" s="22" t="s">
        <v>1029</v>
      </c>
    </row>
    <row r="125" spans="1:13">
      <c r="A125" s="57"/>
      <c r="B125" s="26"/>
      <c r="C125" s="27" t="s">
        <v>486</v>
      </c>
      <c r="D125" s="27"/>
      <c r="E125" s="29"/>
      <c r="F125" s="28"/>
      <c r="G125" s="29">
        <f>SUM(G123:G124)</f>
        <v>12</v>
      </c>
      <c r="H125" s="29">
        <f>SUM(H123:H124)</f>
        <v>12</v>
      </c>
      <c r="I125" s="29">
        <f>SUM(I123:I124)</f>
        <v>18</v>
      </c>
      <c r="J125" s="29">
        <f>SUM(J123:J124)</f>
        <v>42</v>
      </c>
      <c r="K125" s="28"/>
      <c r="L125" s="28"/>
      <c r="M125" s="28"/>
    </row>
    <row r="126" spans="1:13">
      <c r="A126" s="240" t="s">
        <v>487</v>
      </c>
      <c r="B126" s="241"/>
      <c r="C126" s="31"/>
      <c r="D126" s="58"/>
      <c r="E126" s="250"/>
      <c r="F126" s="251"/>
      <c r="G126" s="73"/>
      <c r="H126" s="73"/>
      <c r="I126" s="73"/>
      <c r="J126" s="33"/>
    </row>
    <row r="127" spans="1:13">
      <c r="A127" s="16">
        <v>91</v>
      </c>
      <c r="B127" s="16">
        <v>171207</v>
      </c>
      <c r="C127" s="17" t="s">
        <v>488</v>
      </c>
      <c r="D127" s="17" t="s">
        <v>489</v>
      </c>
      <c r="E127" s="16" t="s">
        <v>490</v>
      </c>
      <c r="F127" s="17" t="s">
        <v>491</v>
      </c>
      <c r="G127" s="16"/>
      <c r="H127" s="16">
        <v>1</v>
      </c>
      <c r="I127" s="16">
        <v>20</v>
      </c>
      <c r="J127" s="21">
        <f>SUM(G127:I127)</f>
        <v>21</v>
      </c>
      <c r="K127" s="17" t="s">
        <v>209</v>
      </c>
      <c r="L127" s="17"/>
      <c r="M127" s="17"/>
    </row>
    <row r="128" spans="1:13">
      <c r="A128" s="16">
        <v>92</v>
      </c>
      <c r="B128" s="16">
        <v>448720</v>
      </c>
      <c r="C128" s="17" t="s">
        <v>492</v>
      </c>
      <c r="D128" s="17" t="s">
        <v>489</v>
      </c>
      <c r="E128" s="16" t="s">
        <v>493</v>
      </c>
      <c r="F128" s="17" t="s">
        <v>494</v>
      </c>
      <c r="G128" s="16"/>
      <c r="H128" s="16"/>
      <c r="I128" s="16">
        <v>21</v>
      </c>
      <c r="J128" s="21">
        <f>SUM(G128:I128)</f>
        <v>21</v>
      </c>
      <c r="K128" s="17" t="s">
        <v>209</v>
      </c>
      <c r="L128" s="17"/>
      <c r="M128" s="17"/>
    </row>
    <row r="129" spans="1:13">
      <c r="A129" s="16">
        <v>93</v>
      </c>
      <c r="B129" s="16">
        <v>104794</v>
      </c>
      <c r="C129" s="17" t="s">
        <v>495</v>
      </c>
      <c r="D129" s="17" t="s">
        <v>496</v>
      </c>
      <c r="E129" s="16">
        <v>8226678</v>
      </c>
      <c r="F129" s="17" t="s">
        <v>497</v>
      </c>
      <c r="G129" s="16"/>
      <c r="H129" s="16">
        <v>17</v>
      </c>
      <c r="I129" s="16">
        <v>18</v>
      </c>
      <c r="J129" s="21">
        <f>SUM(G129:I129)</f>
        <v>35</v>
      </c>
      <c r="K129" s="17"/>
      <c r="L129" s="17" t="s">
        <v>498</v>
      </c>
      <c r="M129" s="17"/>
    </row>
    <row r="130" spans="1:13">
      <c r="A130" s="16">
        <v>94</v>
      </c>
      <c r="B130" s="16">
        <v>465047</v>
      </c>
      <c r="C130" s="17" t="s">
        <v>499</v>
      </c>
      <c r="D130" s="17" t="s">
        <v>496</v>
      </c>
      <c r="E130" s="16">
        <v>8323019</v>
      </c>
      <c r="F130" s="17" t="s">
        <v>500</v>
      </c>
      <c r="G130" s="16">
        <v>23</v>
      </c>
      <c r="H130" s="16">
        <v>12</v>
      </c>
      <c r="I130" s="16"/>
      <c r="J130" s="21">
        <f>SUM(G130:I130)</f>
        <v>35</v>
      </c>
      <c r="K130" s="17"/>
      <c r="L130" s="17" t="s">
        <v>498</v>
      </c>
      <c r="M130" s="17"/>
    </row>
    <row r="131" spans="1:13">
      <c r="A131" s="57"/>
      <c r="B131" s="26"/>
      <c r="C131" s="27" t="s">
        <v>501</v>
      </c>
      <c r="D131" s="27"/>
      <c r="E131" s="29"/>
      <c r="F131" s="28"/>
      <c r="G131" s="29">
        <f>SUM(G127:G130)</f>
        <v>23</v>
      </c>
      <c r="H131" s="29">
        <f>SUM(H127:H130)</f>
        <v>30</v>
      </c>
      <c r="I131" s="29">
        <f>SUM(I127:I130)</f>
        <v>59</v>
      </c>
      <c r="J131" s="29">
        <f>SUM(J127:J130)</f>
        <v>112</v>
      </c>
      <c r="K131" s="28"/>
      <c r="L131" s="28"/>
      <c r="M131" s="28"/>
    </row>
    <row r="132" spans="1:13">
      <c r="A132" s="240" t="s">
        <v>502</v>
      </c>
      <c r="B132" s="241"/>
      <c r="C132" s="31"/>
      <c r="D132" s="253"/>
      <c r="E132" s="253"/>
      <c r="F132" s="254"/>
      <c r="G132" s="62"/>
      <c r="H132" s="73"/>
      <c r="I132" s="73"/>
      <c r="J132" s="33"/>
    </row>
    <row r="133" spans="1:13">
      <c r="A133" s="16">
        <v>95</v>
      </c>
      <c r="B133" s="16">
        <v>105395</v>
      </c>
      <c r="C133" s="17" t="s">
        <v>165</v>
      </c>
      <c r="D133" s="17" t="s">
        <v>503</v>
      </c>
      <c r="E133" s="16" t="s">
        <v>504</v>
      </c>
      <c r="F133" s="17" t="s">
        <v>505</v>
      </c>
      <c r="G133" s="16">
        <v>17</v>
      </c>
      <c r="H133" s="16">
        <v>12</v>
      </c>
      <c r="I133" s="16"/>
      <c r="J133" s="21">
        <f>SUM(G133:I133)</f>
        <v>29</v>
      </c>
      <c r="K133" s="17"/>
      <c r="L133" s="24" t="s">
        <v>1030</v>
      </c>
      <c r="M133" s="24"/>
    </row>
    <row r="134" spans="1:13">
      <c r="A134" s="16">
        <v>96</v>
      </c>
      <c r="B134" s="16">
        <v>103614</v>
      </c>
      <c r="C134" s="17" t="s">
        <v>164</v>
      </c>
      <c r="D134" s="17" t="s">
        <v>506</v>
      </c>
      <c r="E134" s="16">
        <v>8516244</v>
      </c>
      <c r="F134" s="17" t="s">
        <v>507</v>
      </c>
      <c r="G134" s="16"/>
      <c r="H134" s="16">
        <v>7</v>
      </c>
      <c r="I134" s="16">
        <v>22</v>
      </c>
      <c r="J134" s="21">
        <f>SUM(G134:I134)</f>
        <v>29</v>
      </c>
      <c r="K134" s="17"/>
      <c r="L134" s="24" t="s">
        <v>1030</v>
      </c>
      <c r="M134" s="24"/>
    </row>
    <row r="135" spans="1:13">
      <c r="A135" s="57"/>
      <c r="B135" s="26"/>
      <c r="C135" s="27" t="s">
        <v>508</v>
      </c>
      <c r="D135" s="27"/>
      <c r="E135" s="29"/>
      <c r="F135" s="28"/>
      <c r="G135" s="69">
        <f>SUM(G133:G134)</f>
        <v>17</v>
      </c>
      <c r="H135" s="29">
        <f>SUM(H133:H134)</f>
        <v>19</v>
      </c>
      <c r="I135" s="29">
        <f>SUM(I133:I134)</f>
        <v>22</v>
      </c>
      <c r="J135" s="30">
        <f>SUM(J133:J134)</f>
        <v>58</v>
      </c>
      <c r="K135" s="28"/>
      <c r="L135" s="28"/>
      <c r="M135" s="28"/>
    </row>
    <row r="136" spans="1:13">
      <c r="A136" s="240" t="s">
        <v>509</v>
      </c>
      <c r="B136" s="241"/>
      <c r="C136" s="31"/>
      <c r="D136" s="32"/>
      <c r="E136" s="51" t="s">
        <v>510</v>
      </c>
      <c r="F136" s="52" t="s">
        <v>511</v>
      </c>
      <c r="G136" s="62"/>
      <c r="H136" s="73"/>
      <c r="I136" s="73"/>
      <c r="J136" s="33"/>
      <c r="K136" s="52"/>
      <c r="L136" s="52"/>
      <c r="M136" s="52"/>
    </row>
    <row r="137" spans="1:13">
      <c r="A137" s="16">
        <v>97</v>
      </c>
      <c r="B137" s="16">
        <v>102673</v>
      </c>
      <c r="C137" s="17" t="s">
        <v>512</v>
      </c>
      <c r="D137" s="17" t="s">
        <v>513</v>
      </c>
      <c r="E137" s="16">
        <v>8516149</v>
      </c>
      <c r="F137" s="17" t="s">
        <v>514</v>
      </c>
      <c r="G137" s="16"/>
      <c r="H137" s="16">
        <v>3</v>
      </c>
      <c r="I137" s="16">
        <v>16</v>
      </c>
      <c r="J137" s="21">
        <f t="shared" ref="J137:J142" si="9">SUM(G137:I137)</f>
        <v>19</v>
      </c>
      <c r="K137" s="17"/>
      <c r="L137" s="17" t="s">
        <v>498</v>
      </c>
      <c r="M137" s="17"/>
    </row>
    <row r="138" spans="1:13">
      <c r="A138" s="16">
        <v>98</v>
      </c>
      <c r="B138" s="16">
        <v>448712</v>
      </c>
      <c r="C138" s="36" t="s">
        <v>515</v>
      </c>
      <c r="D138" s="17" t="s">
        <v>516</v>
      </c>
      <c r="E138" s="16">
        <v>8512326</v>
      </c>
      <c r="F138" s="17" t="s">
        <v>517</v>
      </c>
      <c r="G138" s="16"/>
      <c r="H138" s="16">
        <v>6</v>
      </c>
      <c r="I138" s="16">
        <v>21</v>
      </c>
      <c r="J138" s="21">
        <f t="shared" si="9"/>
        <v>27</v>
      </c>
      <c r="K138" s="36" t="s">
        <v>283</v>
      </c>
      <c r="L138" s="17"/>
      <c r="M138" s="17"/>
    </row>
    <row r="139" spans="1:13">
      <c r="A139" s="16">
        <v>99</v>
      </c>
      <c r="B139" s="16">
        <v>103622</v>
      </c>
      <c r="C139" s="17" t="s">
        <v>518</v>
      </c>
      <c r="D139" s="17" t="s">
        <v>516</v>
      </c>
      <c r="E139" s="16">
        <v>8516210</v>
      </c>
      <c r="F139" s="17" t="s">
        <v>519</v>
      </c>
      <c r="G139" s="16">
        <v>15</v>
      </c>
      <c r="H139" s="16">
        <v>9</v>
      </c>
      <c r="I139" s="16"/>
      <c r="J139" s="21">
        <f t="shared" si="9"/>
        <v>24</v>
      </c>
      <c r="K139" s="36" t="s">
        <v>283</v>
      </c>
      <c r="L139" s="17"/>
      <c r="M139" s="17"/>
    </row>
    <row r="140" spans="1:13">
      <c r="A140" s="16">
        <v>100</v>
      </c>
      <c r="B140" s="74">
        <v>765875</v>
      </c>
      <c r="C140" s="36" t="s">
        <v>520</v>
      </c>
      <c r="D140" s="17" t="s">
        <v>521</v>
      </c>
      <c r="E140" s="16"/>
      <c r="F140" s="17" t="s">
        <v>522</v>
      </c>
      <c r="G140" s="16"/>
      <c r="H140" s="16"/>
      <c r="I140" s="16">
        <v>33</v>
      </c>
      <c r="J140" s="21">
        <f>SUM(G140:I140)</f>
        <v>33</v>
      </c>
      <c r="K140" s="36" t="s">
        <v>283</v>
      </c>
      <c r="L140" s="17"/>
      <c r="M140" s="17"/>
    </row>
    <row r="141" spans="1:13">
      <c r="A141" s="16">
        <v>101</v>
      </c>
      <c r="B141" s="16">
        <v>102384</v>
      </c>
      <c r="C141" s="17" t="s">
        <v>523</v>
      </c>
      <c r="D141" s="17" t="s">
        <v>524</v>
      </c>
      <c r="E141" s="16">
        <v>8512350</v>
      </c>
      <c r="F141" s="17" t="s">
        <v>525</v>
      </c>
      <c r="G141" s="16"/>
      <c r="H141" s="16">
        <v>5</v>
      </c>
      <c r="I141" s="16">
        <v>19</v>
      </c>
      <c r="J141" s="21">
        <f t="shared" si="9"/>
        <v>24</v>
      </c>
      <c r="K141" s="17"/>
      <c r="L141" s="17" t="s">
        <v>498</v>
      </c>
      <c r="M141" s="17"/>
    </row>
    <row r="142" spans="1:13">
      <c r="A142" s="16">
        <v>102</v>
      </c>
      <c r="B142" s="16">
        <v>901710</v>
      </c>
      <c r="C142" s="17" t="s">
        <v>526</v>
      </c>
      <c r="D142" s="17" t="s">
        <v>524</v>
      </c>
      <c r="E142" s="16">
        <v>8516169</v>
      </c>
      <c r="F142" s="17" t="s">
        <v>527</v>
      </c>
      <c r="G142" s="16">
        <v>15</v>
      </c>
      <c r="H142" s="16">
        <v>10</v>
      </c>
      <c r="I142" s="16"/>
      <c r="J142" s="21">
        <f t="shared" si="9"/>
        <v>25</v>
      </c>
      <c r="K142" s="17"/>
      <c r="L142" s="17" t="s">
        <v>498</v>
      </c>
      <c r="M142" s="17"/>
    </row>
    <row r="143" spans="1:13">
      <c r="A143" s="75"/>
      <c r="B143" s="76"/>
      <c r="C143" s="77" t="s">
        <v>528</v>
      </c>
      <c r="D143" s="77"/>
      <c r="E143" s="78"/>
      <c r="F143" s="79"/>
      <c r="G143" s="80">
        <f>SUM(G137:G142)</f>
        <v>30</v>
      </c>
      <c r="H143" s="80">
        <f>SUM(H137:H142)</f>
        <v>33</v>
      </c>
      <c r="I143" s="80">
        <f>SUM(I137:I142)</f>
        <v>89</v>
      </c>
      <c r="J143" s="80">
        <f>SUM(J137:J142)</f>
        <v>152</v>
      </c>
      <c r="K143" s="79"/>
      <c r="L143" s="79"/>
      <c r="M143" s="79"/>
    </row>
    <row r="144" spans="1:13">
      <c r="A144" s="81" t="s">
        <v>529</v>
      </c>
      <c r="B144" s="51"/>
      <c r="C144" s="31"/>
      <c r="D144" s="32"/>
      <c r="E144" s="82" t="s">
        <v>530</v>
      </c>
      <c r="F144" s="52" t="s">
        <v>511</v>
      </c>
      <c r="G144" s="73"/>
      <c r="H144" s="73"/>
      <c r="I144" s="73"/>
      <c r="J144" s="33"/>
      <c r="K144" s="52"/>
      <c r="L144" s="52"/>
      <c r="M144" s="52"/>
    </row>
    <row r="145" spans="1:13">
      <c r="A145" s="83">
        <v>103</v>
      </c>
      <c r="B145" s="83">
        <v>105403</v>
      </c>
      <c r="C145" s="61" t="s">
        <v>531</v>
      </c>
      <c r="D145" s="61" t="s">
        <v>532</v>
      </c>
      <c r="E145" s="83">
        <v>8720878</v>
      </c>
      <c r="F145" s="61" t="s">
        <v>533</v>
      </c>
      <c r="G145" s="83"/>
      <c r="H145" s="83">
        <v>7</v>
      </c>
      <c r="I145" s="83">
        <v>23</v>
      </c>
      <c r="J145" s="84">
        <f>SUM(G145:I145)</f>
        <v>30</v>
      </c>
      <c r="K145" s="22" t="s">
        <v>205</v>
      </c>
      <c r="L145" s="22"/>
      <c r="M145" s="61"/>
    </row>
    <row r="146" spans="1:13">
      <c r="A146" s="16">
        <v>104</v>
      </c>
      <c r="B146" s="16">
        <v>105577</v>
      </c>
      <c r="C146" s="61" t="s">
        <v>534</v>
      </c>
      <c r="D146" s="17" t="s">
        <v>535</v>
      </c>
      <c r="E146" s="16">
        <v>8720883</v>
      </c>
      <c r="F146" s="17" t="s">
        <v>536</v>
      </c>
      <c r="G146" s="16"/>
      <c r="H146" s="16">
        <v>5</v>
      </c>
      <c r="I146" s="16">
        <v>22</v>
      </c>
      <c r="J146" s="21">
        <f t="shared" ref="J146:J162" si="10">SUM(G146:I146)</f>
        <v>27</v>
      </c>
      <c r="K146" s="22"/>
      <c r="L146" s="22"/>
      <c r="M146" s="22" t="s">
        <v>1029</v>
      </c>
    </row>
    <row r="147" spans="1:13">
      <c r="A147" s="83">
        <v>105</v>
      </c>
      <c r="B147" s="16">
        <v>463414</v>
      </c>
      <c r="C147" s="17" t="s">
        <v>537</v>
      </c>
      <c r="D147" s="17" t="s">
        <v>538</v>
      </c>
      <c r="E147" s="16">
        <v>6222674</v>
      </c>
      <c r="F147" s="17" t="s">
        <v>539</v>
      </c>
      <c r="G147" s="16">
        <v>22</v>
      </c>
      <c r="H147" s="16">
        <v>8</v>
      </c>
      <c r="I147" s="16"/>
      <c r="J147" s="21">
        <f t="shared" si="10"/>
        <v>30</v>
      </c>
      <c r="K147" s="22" t="s">
        <v>205</v>
      </c>
      <c r="L147" s="22"/>
      <c r="M147" s="17"/>
    </row>
    <row r="148" spans="1:13">
      <c r="A148" s="16">
        <v>106</v>
      </c>
      <c r="B148" s="16">
        <v>463422</v>
      </c>
      <c r="C148" s="17" t="s">
        <v>540</v>
      </c>
      <c r="D148" s="17" t="s">
        <v>541</v>
      </c>
      <c r="E148" s="16">
        <v>6221823</v>
      </c>
      <c r="F148" s="17" t="s">
        <v>542</v>
      </c>
      <c r="G148" s="16"/>
      <c r="H148" s="16">
        <v>1</v>
      </c>
      <c r="I148" s="16">
        <v>34</v>
      </c>
      <c r="J148" s="21">
        <f t="shared" si="10"/>
        <v>35</v>
      </c>
      <c r="K148" s="22" t="s">
        <v>205</v>
      </c>
      <c r="L148" s="22"/>
      <c r="M148" s="17"/>
    </row>
    <row r="149" spans="1:13">
      <c r="A149" s="83">
        <v>107</v>
      </c>
      <c r="B149" s="16">
        <v>463398</v>
      </c>
      <c r="C149" s="17" t="s">
        <v>543</v>
      </c>
      <c r="D149" s="17" t="s">
        <v>544</v>
      </c>
      <c r="E149" s="16">
        <v>6221847</v>
      </c>
      <c r="F149" s="17" t="s">
        <v>545</v>
      </c>
      <c r="G149" s="16">
        <v>23</v>
      </c>
      <c r="H149" s="16">
        <v>12</v>
      </c>
      <c r="I149" s="16"/>
      <c r="J149" s="21">
        <f t="shared" si="10"/>
        <v>35</v>
      </c>
      <c r="K149" s="22" t="s">
        <v>205</v>
      </c>
      <c r="L149" s="22"/>
      <c r="M149" s="17"/>
    </row>
    <row r="150" spans="1:13">
      <c r="A150" s="16">
        <v>108</v>
      </c>
      <c r="B150" s="16">
        <v>463406</v>
      </c>
      <c r="C150" s="17" t="s">
        <v>546</v>
      </c>
      <c r="D150" s="17" t="s">
        <v>547</v>
      </c>
      <c r="E150" s="16">
        <v>6324092</v>
      </c>
      <c r="F150" s="17" t="s">
        <v>548</v>
      </c>
      <c r="G150" s="16">
        <v>23</v>
      </c>
      <c r="H150" s="16">
        <v>7</v>
      </c>
      <c r="I150" s="16"/>
      <c r="J150" s="21">
        <f t="shared" si="10"/>
        <v>30</v>
      </c>
      <c r="K150" s="22" t="s">
        <v>205</v>
      </c>
      <c r="L150" s="22"/>
      <c r="M150" s="17"/>
    </row>
    <row r="151" spans="1:13">
      <c r="A151" s="83">
        <v>109</v>
      </c>
      <c r="B151" s="16">
        <v>463380</v>
      </c>
      <c r="C151" s="17" t="s">
        <v>549</v>
      </c>
      <c r="D151" s="17" t="s">
        <v>550</v>
      </c>
      <c r="E151" s="16">
        <v>6325401</v>
      </c>
      <c r="F151" s="17" t="s">
        <v>551</v>
      </c>
      <c r="G151" s="16">
        <v>15</v>
      </c>
      <c r="H151" s="16">
        <v>20</v>
      </c>
      <c r="I151" s="16"/>
      <c r="J151" s="21">
        <f t="shared" si="10"/>
        <v>35</v>
      </c>
      <c r="K151" s="22" t="s">
        <v>205</v>
      </c>
      <c r="L151" s="22"/>
      <c r="M151" s="17"/>
    </row>
    <row r="152" spans="1:13">
      <c r="A152" s="16">
        <v>110</v>
      </c>
      <c r="B152" s="16">
        <v>621052</v>
      </c>
      <c r="C152" s="17" t="s">
        <v>552</v>
      </c>
      <c r="D152" s="17" t="s">
        <v>553</v>
      </c>
      <c r="E152" s="16">
        <v>8353698</v>
      </c>
      <c r="F152" s="17" t="s">
        <v>554</v>
      </c>
      <c r="G152" s="16">
        <v>13</v>
      </c>
      <c r="H152" s="16">
        <v>21</v>
      </c>
      <c r="I152" s="16"/>
      <c r="J152" s="21">
        <f>SUM(G152:I152)</f>
        <v>34</v>
      </c>
      <c r="K152" s="22" t="s">
        <v>205</v>
      </c>
      <c r="L152" s="22"/>
      <c r="M152" s="17"/>
    </row>
    <row r="153" spans="1:13">
      <c r="A153" s="83">
        <v>111</v>
      </c>
      <c r="B153" s="16">
        <v>621045</v>
      </c>
      <c r="C153" s="17" t="s">
        <v>555</v>
      </c>
      <c r="D153" s="17" t="s">
        <v>553</v>
      </c>
      <c r="E153" s="16">
        <v>6869190</v>
      </c>
      <c r="F153" s="36" t="s">
        <v>556</v>
      </c>
      <c r="G153" s="16">
        <v>22</v>
      </c>
      <c r="H153" s="16">
        <v>13</v>
      </c>
      <c r="I153" s="16"/>
      <c r="J153" s="21">
        <f>SUM(G153:I153)</f>
        <v>35</v>
      </c>
      <c r="K153" s="22" t="s">
        <v>205</v>
      </c>
      <c r="L153" s="22"/>
      <c r="M153" s="36"/>
    </row>
    <row r="154" spans="1:13">
      <c r="A154" s="16">
        <v>112</v>
      </c>
      <c r="B154" s="16">
        <v>105445</v>
      </c>
      <c r="C154" s="17" t="s">
        <v>557</v>
      </c>
      <c r="D154" s="17" t="s">
        <v>558</v>
      </c>
      <c r="E154" s="16">
        <v>8720945</v>
      </c>
      <c r="F154" s="17" t="s">
        <v>559</v>
      </c>
      <c r="G154" s="16"/>
      <c r="H154" s="16">
        <v>3</v>
      </c>
      <c r="I154" s="16">
        <v>13</v>
      </c>
      <c r="J154" s="21">
        <f t="shared" si="10"/>
        <v>16</v>
      </c>
      <c r="K154" s="17"/>
      <c r="L154" s="17" t="s">
        <v>498</v>
      </c>
      <c r="M154" s="17"/>
    </row>
    <row r="155" spans="1:13">
      <c r="A155" s="83">
        <v>113</v>
      </c>
      <c r="B155" s="47">
        <v>102939</v>
      </c>
      <c r="C155" s="48" t="s">
        <v>560</v>
      </c>
      <c r="D155" s="48" t="s">
        <v>561</v>
      </c>
      <c r="E155" s="47">
        <v>8720950</v>
      </c>
      <c r="F155" s="49" t="s">
        <v>562</v>
      </c>
      <c r="G155" s="47"/>
      <c r="H155" s="47">
        <v>5</v>
      </c>
      <c r="I155" s="47">
        <v>24</v>
      </c>
      <c r="J155" s="21">
        <f t="shared" si="10"/>
        <v>29</v>
      </c>
      <c r="K155" s="22"/>
      <c r="L155" s="22"/>
      <c r="M155" s="22" t="s">
        <v>1029</v>
      </c>
    </row>
    <row r="156" spans="1:13">
      <c r="A156" s="16">
        <v>114</v>
      </c>
      <c r="B156" s="47">
        <v>422642</v>
      </c>
      <c r="C156" s="48" t="s">
        <v>563</v>
      </c>
      <c r="D156" s="48" t="s">
        <v>564</v>
      </c>
      <c r="E156" s="47">
        <v>8715421</v>
      </c>
      <c r="F156" s="48" t="s">
        <v>565</v>
      </c>
      <c r="G156" s="47"/>
      <c r="H156" s="47"/>
      <c r="I156" s="47">
        <v>30</v>
      </c>
      <c r="J156" s="21">
        <f t="shared" si="10"/>
        <v>30</v>
      </c>
      <c r="K156" s="22"/>
      <c r="L156" s="22"/>
      <c r="M156" s="22" t="s">
        <v>1029</v>
      </c>
    </row>
    <row r="157" spans="1:13">
      <c r="A157" s="83">
        <v>115</v>
      </c>
      <c r="B157" s="47">
        <v>448662</v>
      </c>
      <c r="C157" s="48" t="s">
        <v>566</v>
      </c>
      <c r="D157" s="48" t="s">
        <v>567</v>
      </c>
      <c r="E157" s="47">
        <v>8449042</v>
      </c>
      <c r="F157" s="48" t="s">
        <v>568</v>
      </c>
      <c r="G157" s="47"/>
      <c r="H157" s="47">
        <v>35</v>
      </c>
      <c r="I157" s="47"/>
      <c r="J157" s="21">
        <f t="shared" si="10"/>
        <v>35</v>
      </c>
      <c r="K157" s="22" t="s">
        <v>205</v>
      </c>
      <c r="L157" s="22"/>
      <c r="M157" s="48"/>
    </row>
    <row r="158" spans="1:13">
      <c r="A158" s="16">
        <v>116</v>
      </c>
      <c r="B158" s="16">
        <v>103408</v>
      </c>
      <c r="C158" s="17" t="s">
        <v>569</v>
      </c>
      <c r="D158" s="17" t="s">
        <v>564</v>
      </c>
      <c r="E158" s="16">
        <v>8409382</v>
      </c>
      <c r="F158" s="36" t="s">
        <v>570</v>
      </c>
      <c r="G158" s="16">
        <v>29</v>
      </c>
      <c r="H158" s="16">
        <v>4</v>
      </c>
      <c r="I158" s="16"/>
      <c r="J158" s="21">
        <f>SUM(G158:I158)</f>
        <v>33</v>
      </c>
      <c r="K158" s="22"/>
      <c r="L158" s="22"/>
      <c r="M158" s="22" t="s">
        <v>1029</v>
      </c>
    </row>
    <row r="159" spans="1:13">
      <c r="A159" s="83">
        <v>117</v>
      </c>
      <c r="B159" s="16">
        <v>102848</v>
      </c>
      <c r="C159" s="17" t="s">
        <v>571</v>
      </c>
      <c r="D159" s="17" t="s">
        <v>572</v>
      </c>
      <c r="E159" s="16">
        <v>8721062</v>
      </c>
      <c r="F159" s="17" t="s">
        <v>573</v>
      </c>
      <c r="G159" s="16"/>
      <c r="H159" s="16"/>
      <c r="I159" s="16">
        <v>35</v>
      </c>
      <c r="J159" s="21">
        <f t="shared" si="10"/>
        <v>35</v>
      </c>
      <c r="K159" s="17"/>
      <c r="L159" s="17" t="s">
        <v>498</v>
      </c>
      <c r="M159" s="17"/>
    </row>
    <row r="160" spans="1:13">
      <c r="A160" s="16">
        <v>118</v>
      </c>
      <c r="B160" s="16">
        <v>105551</v>
      </c>
      <c r="C160" s="17" t="s">
        <v>574</v>
      </c>
      <c r="D160" s="17" t="s">
        <v>575</v>
      </c>
      <c r="E160" s="16">
        <v>6181546</v>
      </c>
      <c r="F160" s="17" t="s">
        <v>576</v>
      </c>
      <c r="G160" s="16">
        <v>22</v>
      </c>
      <c r="H160" s="16">
        <v>12</v>
      </c>
      <c r="I160" s="16"/>
      <c r="J160" s="21">
        <f t="shared" si="10"/>
        <v>34</v>
      </c>
      <c r="K160" s="22"/>
      <c r="L160" s="22"/>
      <c r="M160" s="22" t="s">
        <v>1029</v>
      </c>
    </row>
    <row r="161" spans="1:13">
      <c r="A161" s="83">
        <v>119</v>
      </c>
      <c r="B161" s="47">
        <v>105478</v>
      </c>
      <c r="C161" s="48" t="s">
        <v>577</v>
      </c>
      <c r="D161" s="48" t="s">
        <v>532</v>
      </c>
      <c r="E161" s="47">
        <v>8724625</v>
      </c>
      <c r="F161" s="48"/>
      <c r="G161" s="47">
        <v>8</v>
      </c>
      <c r="H161" s="47">
        <v>18</v>
      </c>
      <c r="I161" s="47"/>
      <c r="J161" s="21">
        <f t="shared" si="10"/>
        <v>26</v>
      </c>
      <c r="K161" s="22" t="s">
        <v>205</v>
      </c>
      <c r="L161" s="22"/>
      <c r="M161" s="48"/>
    </row>
    <row r="162" spans="1:13">
      <c r="A162" s="16">
        <v>120</v>
      </c>
      <c r="B162" s="16">
        <v>105783</v>
      </c>
      <c r="C162" s="17" t="s">
        <v>578</v>
      </c>
      <c r="D162" s="17" t="s">
        <v>579</v>
      </c>
      <c r="E162" s="16">
        <v>8721002</v>
      </c>
      <c r="F162" s="17" t="s">
        <v>580</v>
      </c>
      <c r="G162" s="16"/>
      <c r="H162" s="16"/>
      <c r="I162" s="16">
        <v>25</v>
      </c>
      <c r="J162" s="21">
        <f t="shared" si="10"/>
        <v>25</v>
      </c>
      <c r="K162" s="17"/>
      <c r="L162" s="17" t="s">
        <v>498</v>
      </c>
      <c r="M162" s="17"/>
    </row>
    <row r="163" spans="1:13">
      <c r="A163" s="57"/>
      <c r="B163" s="26"/>
      <c r="C163" s="27" t="s">
        <v>581</v>
      </c>
      <c r="D163" s="27"/>
      <c r="E163" s="29"/>
      <c r="F163" s="85"/>
      <c r="G163" s="69">
        <f>SUM(G145:G162)</f>
        <v>177</v>
      </c>
      <c r="H163" s="69">
        <f>SUM(H145:H162)</f>
        <v>171</v>
      </c>
      <c r="I163" s="69">
        <f>SUM(I145:I162)</f>
        <v>206</v>
      </c>
      <c r="J163" s="30">
        <f>SUM(J145:J162)</f>
        <v>554</v>
      </c>
      <c r="K163" s="85"/>
      <c r="L163" s="85"/>
      <c r="M163" s="85"/>
    </row>
    <row r="164" spans="1:13">
      <c r="A164" s="81" t="s">
        <v>582</v>
      </c>
      <c r="B164" s="51"/>
      <c r="C164" s="31"/>
      <c r="D164" s="32"/>
      <c r="E164" s="82" t="s">
        <v>287</v>
      </c>
      <c r="F164" s="52"/>
      <c r="G164" s="62"/>
      <c r="H164" s="73"/>
      <c r="I164" s="73"/>
      <c r="J164" s="33"/>
      <c r="K164" s="52"/>
      <c r="L164" s="52"/>
      <c r="M164" s="52"/>
    </row>
    <row r="165" spans="1:13">
      <c r="A165" s="16">
        <v>121</v>
      </c>
      <c r="B165" s="16">
        <v>105411</v>
      </c>
      <c r="C165" s="17" t="s">
        <v>583</v>
      </c>
      <c r="D165" s="17" t="s">
        <v>584</v>
      </c>
      <c r="E165" s="16">
        <v>8735004</v>
      </c>
      <c r="F165" s="17" t="s">
        <v>585</v>
      </c>
      <c r="G165" s="16">
        <v>8</v>
      </c>
      <c r="H165" s="16">
        <v>8</v>
      </c>
      <c r="I165" s="16"/>
      <c r="J165" s="21">
        <f t="shared" ref="J165:J171" si="11">SUM(G165:I165)</f>
        <v>16</v>
      </c>
      <c r="K165" s="22" t="s">
        <v>205</v>
      </c>
      <c r="L165" s="22"/>
      <c r="M165" s="17"/>
    </row>
    <row r="166" spans="1:13">
      <c r="A166" s="16">
        <v>122</v>
      </c>
      <c r="B166" s="16">
        <v>531509</v>
      </c>
      <c r="C166" s="17" t="s">
        <v>586</v>
      </c>
      <c r="D166" s="17" t="s">
        <v>587</v>
      </c>
      <c r="E166" s="18" t="s">
        <v>588</v>
      </c>
      <c r="F166" s="17" t="s">
        <v>589</v>
      </c>
      <c r="G166" s="16"/>
      <c r="H166" s="16"/>
      <c r="I166" s="16">
        <v>28</v>
      </c>
      <c r="J166" s="21">
        <f>SUM(G166:I166)</f>
        <v>28</v>
      </c>
      <c r="K166" s="22" t="s">
        <v>205</v>
      </c>
      <c r="L166" s="22"/>
      <c r="M166" s="17"/>
    </row>
    <row r="167" spans="1:13">
      <c r="A167" s="16">
        <v>123</v>
      </c>
      <c r="B167" s="16">
        <v>105429</v>
      </c>
      <c r="C167" s="17" t="s">
        <v>590</v>
      </c>
      <c r="D167" s="17" t="s">
        <v>587</v>
      </c>
      <c r="E167" s="18" t="s">
        <v>591</v>
      </c>
      <c r="F167" s="17" t="s">
        <v>592</v>
      </c>
      <c r="G167" s="16"/>
      <c r="H167" s="16">
        <v>2</v>
      </c>
      <c r="I167" s="16">
        <v>21</v>
      </c>
      <c r="J167" s="21">
        <f>SUM(G167:I167)</f>
        <v>23</v>
      </c>
      <c r="K167" s="22" t="s">
        <v>205</v>
      </c>
      <c r="L167" s="22"/>
      <c r="M167" s="17"/>
    </row>
    <row r="168" spans="1:13">
      <c r="A168" s="16">
        <v>124</v>
      </c>
      <c r="B168" s="74">
        <v>105502</v>
      </c>
      <c r="C168" s="36" t="s">
        <v>139</v>
      </c>
      <c r="D168" s="36" t="s">
        <v>587</v>
      </c>
      <c r="E168" s="16">
        <v>8410002</v>
      </c>
      <c r="F168" s="86" t="s">
        <v>593</v>
      </c>
      <c r="G168" s="16"/>
      <c r="H168" s="16">
        <v>2</v>
      </c>
      <c r="I168" s="16">
        <v>13</v>
      </c>
      <c r="J168" s="21">
        <f>SUM(G168:I168)</f>
        <v>15</v>
      </c>
      <c r="K168" s="22" t="s">
        <v>205</v>
      </c>
      <c r="L168" s="22"/>
      <c r="M168" s="86"/>
    </row>
    <row r="169" spans="1:13">
      <c r="A169" s="16">
        <v>125</v>
      </c>
      <c r="B169" s="16">
        <v>448670</v>
      </c>
      <c r="C169" s="17" t="s">
        <v>594</v>
      </c>
      <c r="D169" s="17" t="s">
        <v>595</v>
      </c>
      <c r="E169" s="16">
        <v>8442863</v>
      </c>
      <c r="F169" s="17" t="s">
        <v>596</v>
      </c>
      <c r="G169" s="16">
        <v>11</v>
      </c>
      <c r="H169" s="16">
        <v>4</v>
      </c>
      <c r="I169" s="16"/>
      <c r="J169" s="21">
        <f t="shared" si="11"/>
        <v>15</v>
      </c>
      <c r="K169" s="22" t="s">
        <v>205</v>
      </c>
      <c r="L169" s="22"/>
      <c r="M169" s="17"/>
    </row>
    <row r="170" spans="1:13">
      <c r="A170" s="16">
        <v>126</v>
      </c>
      <c r="B170" s="16">
        <v>105452</v>
      </c>
      <c r="C170" s="17" t="s">
        <v>597</v>
      </c>
      <c r="D170" s="17" t="s">
        <v>172</v>
      </c>
      <c r="E170" s="16"/>
      <c r="F170" s="17" t="s">
        <v>598</v>
      </c>
      <c r="G170" s="16">
        <v>12</v>
      </c>
      <c r="H170" s="16">
        <v>18</v>
      </c>
      <c r="I170" s="16"/>
      <c r="J170" s="21">
        <f t="shared" si="11"/>
        <v>30</v>
      </c>
      <c r="K170" s="36" t="s">
        <v>283</v>
      </c>
      <c r="L170" s="36"/>
      <c r="M170" s="17"/>
    </row>
    <row r="171" spans="1:13">
      <c r="A171" s="16">
        <v>127</v>
      </c>
      <c r="B171" s="16">
        <v>105460</v>
      </c>
      <c r="C171" s="17" t="s">
        <v>599</v>
      </c>
      <c r="D171" s="17" t="s">
        <v>172</v>
      </c>
      <c r="E171" s="16">
        <v>8726346</v>
      </c>
      <c r="F171" s="17" t="s">
        <v>600</v>
      </c>
      <c r="G171" s="16">
        <v>22</v>
      </c>
      <c r="H171" s="16">
        <v>10</v>
      </c>
      <c r="I171" s="16"/>
      <c r="J171" s="21">
        <f t="shared" si="11"/>
        <v>32</v>
      </c>
      <c r="K171" s="22"/>
      <c r="L171" s="22"/>
      <c r="M171" s="22" t="s">
        <v>1029</v>
      </c>
    </row>
    <row r="172" spans="1:13">
      <c r="A172" s="57"/>
      <c r="B172" s="26"/>
      <c r="C172" s="27" t="s">
        <v>601</v>
      </c>
      <c r="D172" s="27"/>
      <c r="E172" s="69"/>
      <c r="F172" s="28"/>
      <c r="G172" s="69">
        <f>SUM(G165:G171)</f>
        <v>53</v>
      </c>
      <c r="H172" s="69">
        <f>SUM(H165:H171)</f>
        <v>44</v>
      </c>
      <c r="I172" s="69">
        <f>SUM(I165:I171)</f>
        <v>62</v>
      </c>
      <c r="J172" s="30">
        <f>SUM(J165:J171)</f>
        <v>159</v>
      </c>
      <c r="K172" s="28"/>
      <c r="L172" s="28"/>
      <c r="M172" s="28"/>
    </row>
    <row r="173" spans="1:13">
      <c r="A173" s="255" t="s">
        <v>31</v>
      </c>
      <c r="B173" s="256"/>
      <c r="C173" s="31"/>
      <c r="D173" s="32"/>
      <c r="E173" s="51" t="s">
        <v>287</v>
      </c>
      <c r="F173" s="52"/>
      <c r="G173" s="62"/>
      <c r="H173" s="73"/>
      <c r="I173" s="73"/>
      <c r="J173" s="33"/>
      <c r="K173" s="52"/>
      <c r="L173" s="52"/>
      <c r="M173" s="52"/>
    </row>
    <row r="174" spans="1:13">
      <c r="A174" s="16">
        <v>128</v>
      </c>
      <c r="B174" s="16">
        <v>102442</v>
      </c>
      <c r="C174" s="17" t="s">
        <v>602</v>
      </c>
      <c r="D174" s="17" t="s">
        <v>603</v>
      </c>
      <c r="E174" s="16">
        <v>8343295</v>
      </c>
      <c r="F174" s="17" t="s">
        <v>604</v>
      </c>
      <c r="G174" s="16"/>
      <c r="H174" s="16">
        <v>1</v>
      </c>
      <c r="I174" s="16">
        <v>18</v>
      </c>
      <c r="J174" s="21">
        <f>SUM(G174:I174)</f>
        <v>19</v>
      </c>
      <c r="K174" s="22" t="s">
        <v>205</v>
      </c>
      <c r="L174" s="22"/>
      <c r="M174" s="17"/>
    </row>
    <row r="175" spans="1:13">
      <c r="A175" s="16">
        <v>129</v>
      </c>
      <c r="B175" s="16">
        <v>102459</v>
      </c>
      <c r="C175" s="17" t="s">
        <v>605</v>
      </c>
      <c r="D175" s="17" t="s">
        <v>606</v>
      </c>
      <c r="E175" s="16">
        <v>8289023</v>
      </c>
      <c r="F175" s="17" t="s">
        <v>607</v>
      </c>
      <c r="G175" s="16">
        <v>9</v>
      </c>
      <c r="H175" s="16">
        <v>6</v>
      </c>
      <c r="I175" s="16"/>
      <c r="J175" s="21">
        <f>SUM(G175:I175)</f>
        <v>15</v>
      </c>
      <c r="K175" s="22" t="s">
        <v>205</v>
      </c>
      <c r="L175" s="22"/>
      <c r="M175" s="17"/>
    </row>
    <row r="176" spans="1:13">
      <c r="A176" s="16">
        <v>130</v>
      </c>
      <c r="B176" s="16">
        <v>636787</v>
      </c>
      <c r="C176" s="17" t="s">
        <v>608</v>
      </c>
      <c r="D176" s="17" t="s">
        <v>609</v>
      </c>
      <c r="E176" s="16"/>
      <c r="F176" s="17" t="s">
        <v>610</v>
      </c>
      <c r="G176" s="16">
        <v>15</v>
      </c>
      <c r="H176" s="16">
        <v>16</v>
      </c>
      <c r="I176" s="16"/>
      <c r="J176" s="21">
        <f>SUM(G176:I176)</f>
        <v>31</v>
      </c>
      <c r="K176" s="22"/>
      <c r="L176" s="22"/>
      <c r="M176" s="22" t="s">
        <v>1029</v>
      </c>
    </row>
    <row r="177" spans="1:13">
      <c r="A177" s="16">
        <v>131</v>
      </c>
      <c r="B177" s="47">
        <v>102186</v>
      </c>
      <c r="C177" s="48" t="s">
        <v>611</v>
      </c>
      <c r="D177" s="48" t="s">
        <v>612</v>
      </c>
      <c r="E177" s="47">
        <v>8343296</v>
      </c>
      <c r="F177" s="48" t="s">
        <v>613</v>
      </c>
      <c r="G177" s="47"/>
      <c r="H177" s="47"/>
      <c r="I177" s="47">
        <v>35</v>
      </c>
      <c r="J177" s="21">
        <f>SUM(G177:I177)</f>
        <v>35</v>
      </c>
      <c r="K177" s="22"/>
      <c r="L177" s="22"/>
      <c r="M177" s="22" t="s">
        <v>1029</v>
      </c>
    </row>
    <row r="178" spans="1:13">
      <c r="A178" s="16">
        <v>132</v>
      </c>
      <c r="B178" s="47">
        <v>522797</v>
      </c>
      <c r="C178" s="48" t="s">
        <v>614</v>
      </c>
      <c r="D178" s="48" t="s">
        <v>615</v>
      </c>
      <c r="E178" s="47">
        <v>6923682</v>
      </c>
      <c r="F178" s="87" t="s">
        <v>616</v>
      </c>
      <c r="G178" s="47">
        <v>8</v>
      </c>
      <c r="H178" s="47">
        <v>14</v>
      </c>
      <c r="I178" s="47"/>
      <c r="J178" s="21">
        <f>SUM(G178:I178)</f>
        <v>22</v>
      </c>
      <c r="K178" s="22"/>
      <c r="L178" s="88"/>
      <c r="M178" s="22" t="s">
        <v>1029</v>
      </c>
    </row>
    <row r="179" spans="1:13">
      <c r="A179" s="57"/>
      <c r="B179" s="26"/>
      <c r="C179" s="27" t="s">
        <v>617</v>
      </c>
      <c r="D179" s="28"/>
      <c r="E179" s="29"/>
      <c r="F179" s="27"/>
      <c r="G179" s="29">
        <f>SUM(G174:G178)</f>
        <v>32</v>
      </c>
      <c r="H179" s="29">
        <f>SUM(H174:H178)</f>
        <v>37</v>
      </c>
      <c r="I179" s="29">
        <f>SUM(I174:I178)</f>
        <v>53</v>
      </c>
      <c r="J179" s="29">
        <f>SUM(J174:J178)</f>
        <v>122</v>
      </c>
      <c r="K179" s="27"/>
      <c r="L179" s="27"/>
      <c r="M179" s="27"/>
    </row>
    <row r="180" spans="1:13">
      <c r="A180" s="257" t="s">
        <v>618</v>
      </c>
      <c r="B180" s="258"/>
      <c r="C180" s="89"/>
      <c r="D180" s="90"/>
      <c r="E180" s="51" t="s">
        <v>287</v>
      </c>
      <c r="F180" s="52"/>
      <c r="G180" s="62"/>
      <c r="H180" s="73"/>
      <c r="I180" s="73"/>
      <c r="J180" s="33"/>
      <c r="K180" s="52"/>
      <c r="L180" s="52"/>
      <c r="M180" s="52"/>
    </row>
    <row r="181" spans="1:13">
      <c r="A181" s="15">
        <v>133</v>
      </c>
      <c r="B181" s="16">
        <v>103069</v>
      </c>
      <c r="C181" s="17" t="s">
        <v>619</v>
      </c>
      <c r="D181" s="17" t="s">
        <v>620</v>
      </c>
      <c r="E181" s="16">
        <v>8120210</v>
      </c>
      <c r="F181" s="24" t="s">
        <v>621</v>
      </c>
      <c r="G181" s="34"/>
      <c r="H181" s="16">
        <v>9</v>
      </c>
      <c r="I181" s="16">
        <v>18</v>
      </c>
      <c r="J181" s="21">
        <f t="shared" ref="J181:J185" si="12">SUM(G181:I181)</f>
        <v>27</v>
      </c>
      <c r="K181" s="22" t="s">
        <v>205</v>
      </c>
      <c r="L181" s="22"/>
      <c r="M181" s="24"/>
    </row>
    <row r="182" spans="1:13">
      <c r="A182" s="15">
        <v>134</v>
      </c>
      <c r="B182" s="16">
        <v>102152</v>
      </c>
      <c r="C182" s="17" t="s">
        <v>622</v>
      </c>
      <c r="D182" s="17" t="s">
        <v>620</v>
      </c>
      <c r="E182" s="16">
        <v>8323252</v>
      </c>
      <c r="F182" s="24" t="s">
        <v>623</v>
      </c>
      <c r="G182" s="34">
        <v>18</v>
      </c>
      <c r="H182" s="16">
        <v>5</v>
      </c>
      <c r="I182" s="16"/>
      <c r="J182" s="21">
        <f t="shared" si="12"/>
        <v>23</v>
      </c>
      <c r="K182" s="22" t="s">
        <v>205</v>
      </c>
      <c r="L182" s="22"/>
      <c r="M182" s="24"/>
    </row>
    <row r="183" spans="1:13">
      <c r="A183" s="15">
        <v>135</v>
      </c>
      <c r="B183" s="16">
        <v>779272</v>
      </c>
      <c r="C183" s="36" t="s">
        <v>624</v>
      </c>
      <c r="D183" s="17" t="s">
        <v>36</v>
      </c>
      <c r="E183" s="16"/>
      <c r="F183" s="24"/>
      <c r="G183" s="34">
        <v>20</v>
      </c>
      <c r="H183" s="16">
        <v>5</v>
      </c>
      <c r="I183" s="16"/>
      <c r="J183" s="21">
        <f>SUM(G183:I183)</f>
        <v>25</v>
      </c>
      <c r="K183" s="24" t="s">
        <v>209</v>
      </c>
      <c r="L183" s="24"/>
      <c r="M183" s="24"/>
    </row>
    <row r="184" spans="1:13">
      <c r="A184" s="15">
        <v>136</v>
      </c>
      <c r="B184" s="16">
        <v>103051</v>
      </c>
      <c r="C184" s="17" t="s">
        <v>625</v>
      </c>
      <c r="D184" s="17" t="s">
        <v>626</v>
      </c>
      <c r="E184" s="16">
        <v>6892371</v>
      </c>
      <c r="F184" s="23"/>
      <c r="G184" s="34"/>
      <c r="H184" s="16">
        <v>2</v>
      </c>
      <c r="I184" s="16">
        <v>32</v>
      </c>
      <c r="J184" s="21">
        <f t="shared" si="12"/>
        <v>34</v>
      </c>
      <c r="K184" s="22" t="s">
        <v>205</v>
      </c>
      <c r="L184" s="22"/>
      <c r="M184" s="23"/>
    </row>
    <row r="185" spans="1:13">
      <c r="A185" s="15">
        <v>137</v>
      </c>
      <c r="B185" s="16">
        <v>103754</v>
      </c>
      <c r="C185" s="17" t="s">
        <v>627</v>
      </c>
      <c r="D185" s="17" t="s">
        <v>626</v>
      </c>
      <c r="E185" s="16">
        <v>8324644</v>
      </c>
      <c r="F185" s="23" t="s">
        <v>376</v>
      </c>
      <c r="G185" s="34">
        <v>18</v>
      </c>
      <c r="H185" s="16">
        <v>13</v>
      </c>
      <c r="I185" s="16" t="s">
        <v>628</v>
      </c>
      <c r="J185" s="21">
        <f t="shared" si="12"/>
        <v>31</v>
      </c>
      <c r="K185" s="22" t="s">
        <v>205</v>
      </c>
      <c r="L185" s="22"/>
      <c r="M185" s="23"/>
    </row>
    <row r="186" spans="1:13">
      <c r="A186" s="57"/>
      <c r="B186" s="26"/>
      <c r="C186" s="27" t="s">
        <v>629</v>
      </c>
      <c r="D186" s="27"/>
      <c r="E186" s="29"/>
      <c r="F186" s="28"/>
      <c r="G186" s="69">
        <f>SUM(G181:G185)</f>
        <v>56</v>
      </c>
      <c r="H186" s="69">
        <f>SUM(H181:H185)</f>
        <v>34</v>
      </c>
      <c r="I186" s="69">
        <f>SUM(I181:I185)</f>
        <v>50</v>
      </c>
      <c r="J186" s="69">
        <f>SUM(J181:J185)</f>
        <v>140</v>
      </c>
      <c r="K186" s="28"/>
      <c r="L186" s="28"/>
      <c r="M186" s="28"/>
    </row>
    <row r="187" spans="1:13">
      <c r="A187" s="240" t="s">
        <v>630</v>
      </c>
      <c r="B187" s="241"/>
      <c r="C187" s="31"/>
      <c r="D187" s="32"/>
      <c r="E187" s="51" t="s">
        <v>287</v>
      </c>
      <c r="F187" s="52"/>
      <c r="G187" s="62"/>
      <c r="H187" s="73"/>
      <c r="I187" s="73"/>
      <c r="J187" s="33"/>
      <c r="K187" s="52"/>
      <c r="L187" s="52"/>
      <c r="M187" s="52"/>
    </row>
    <row r="188" spans="1:13">
      <c r="A188" s="16">
        <v>138</v>
      </c>
      <c r="B188" s="16">
        <v>578401</v>
      </c>
      <c r="C188" s="17" t="s">
        <v>631</v>
      </c>
      <c r="D188" s="17" t="s">
        <v>632</v>
      </c>
      <c r="E188" s="16">
        <v>6354830</v>
      </c>
      <c r="F188" s="36" t="s">
        <v>633</v>
      </c>
      <c r="G188" s="16">
        <v>8</v>
      </c>
      <c r="H188" s="16">
        <v>10</v>
      </c>
      <c r="I188" s="16"/>
      <c r="J188" s="21">
        <f>SUM(G188:I188)</f>
        <v>18</v>
      </c>
      <c r="K188" s="36"/>
      <c r="L188" s="24" t="s">
        <v>1030</v>
      </c>
      <c r="M188" s="24"/>
    </row>
    <row r="189" spans="1:13">
      <c r="A189" s="91">
        <v>139</v>
      </c>
      <c r="B189" s="91">
        <v>105064</v>
      </c>
      <c r="C189" s="92" t="s">
        <v>634</v>
      </c>
      <c r="D189" s="92" t="s">
        <v>635</v>
      </c>
      <c r="E189" s="91">
        <v>8324695</v>
      </c>
      <c r="F189" s="48" t="s">
        <v>636</v>
      </c>
      <c r="G189" s="47"/>
      <c r="H189" s="47"/>
      <c r="I189" s="47">
        <v>25</v>
      </c>
      <c r="J189" s="21">
        <f>SUM(G189:I189)</f>
        <v>25</v>
      </c>
      <c r="K189" s="48"/>
      <c r="L189" s="24" t="s">
        <v>1030</v>
      </c>
      <c r="M189" s="24"/>
    </row>
    <row r="190" spans="1:13">
      <c r="A190" s="16">
        <v>140</v>
      </c>
      <c r="B190" s="93">
        <v>522821</v>
      </c>
      <c r="C190" s="94" t="s">
        <v>637</v>
      </c>
      <c r="D190" s="94" t="s">
        <v>638</v>
      </c>
      <c r="E190" s="95" t="s">
        <v>639</v>
      </c>
      <c r="F190" s="61" t="s">
        <v>640</v>
      </c>
      <c r="G190" s="83">
        <v>14</v>
      </c>
      <c r="H190" s="83">
        <v>16</v>
      </c>
      <c r="I190" s="83"/>
      <c r="J190" s="84">
        <f>SUM(G190:I190)</f>
        <v>30</v>
      </c>
      <c r="K190" s="22"/>
      <c r="L190" s="22"/>
      <c r="M190" s="22" t="s">
        <v>1029</v>
      </c>
    </row>
    <row r="191" spans="1:13">
      <c r="A191" s="57"/>
      <c r="B191" s="26"/>
      <c r="C191" s="27" t="s">
        <v>641</v>
      </c>
      <c r="D191" s="27"/>
      <c r="E191" s="29"/>
      <c r="F191" s="28"/>
      <c r="G191" s="69">
        <f>SUM(G188:G190)</f>
        <v>22</v>
      </c>
      <c r="H191" s="69">
        <f>SUM(H188:H190)</f>
        <v>26</v>
      </c>
      <c r="I191" s="69">
        <f>SUM(I188:I190)</f>
        <v>25</v>
      </c>
      <c r="J191" s="69">
        <f>SUM(J188:J190)</f>
        <v>73</v>
      </c>
      <c r="K191" s="28"/>
      <c r="L191" s="28"/>
      <c r="M191" s="28"/>
    </row>
    <row r="192" spans="1:13">
      <c r="A192" s="240" t="s">
        <v>642</v>
      </c>
      <c r="B192" s="242"/>
      <c r="C192" s="31"/>
      <c r="D192" s="32"/>
      <c r="E192" s="82" t="s">
        <v>287</v>
      </c>
      <c r="F192" s="52"/>
      <c r="G192" s="62"/>
      <c r="H192" s="73"/>
      <c r="I192" s="73"/>
      <c r="J192" s="33"/>
      <c r="K192" s="52"/>
      <c r="L192" s="52"/>
      <c r="M192" s="52"/>
    </row>
    <row r="193" spans="1:13">
      <c r="A193" s="96">
        <v>141</v>
      </c>
      <c r="B193" s="16">
        <v>102582</v>
      </c>
      <c r="C193" s="17" t="s">
        <v>643</v>
      </c>
      <c r="D193" s="17" t="s">
        <v>644</v>
      </c>
      <c r="E193" s="16">
        <v>8621907</v>
      </c>
      <c r="F193" s="24" t="s">
        <v>645</v>
      </c>
      <c r="G193" s="34"/>
      <c r="H193" s="16">
        <v>8</v>
      </c>
      <c r="I193" s="16">
        <v>21</v>
      </c>
      <c r="J193" s="21">
        <f>SUM(G193:I193)</f>
        <v>29</v>
      </c>
      <c r="K193" s="22"/>
      <c r="L193" s="22"/>
      <c r="M193" s="22" t="s">
        <v>1029</v>
      </c>
    </row>
    <row r="194" spans="1:13">
      <c r="A194" s="15">
        <v>142</v>
      </c>
      <c r="B194" s="16">
        <v>102178</v>
      </c>
      <c r="C194" s="17" t="s">
        <v>646</v>
      </c>
      <c r="D194" s="17" t="s">
        <v>647</v>
      </c>
      <c r="E194" s="16">
        <v>8674032</v>
      </c>
      <c r="F194" s="24" t="s">
        <v>648</v>
      </c>
      <c r="G194" s="34">
        <v>14</v>
      </c>
      <c r="H194" s="16">
        <v>5</v>
      </c>
      <c r="I194" s="16"/>
      <c r="J194" s="21">
        <f>SUM(G194:I194)</f>
        <v>19</v>
      </c>
      <c r="K194" s="22"/>
      <c r="L194" s="22"/>
      <c r="M194" s="22" t="s">
        <v>1029</v>
      </c>
    </row>
    <row r="195" spans="1:13">
      <c r="A195" s="96">
        <v>143</v>
      </c>
      <c r="B195" s="16">
        <v>443994</v>
      </c>
      <c r="C195" s="17" t="s">
        <v>649</v>
      </c>
      <c r="D195" s="17" t="s">
        <v>650</v>
      </c>
      <c r="E195" s="53">
        <v>8241134</v>
      </c>
      <c r="F195" s="97" t="s">
        <v>651</v>
      </c>
      <c r="G195" s="34"/>
      <c r="H195" s="16">
        <v>1</v>
      </c>
      <c r="I195" s="16">
        <v>27</v>
      </c>
      <c r="J195" s="21">
        <f>SUM(G195:I195)</f>
        <v>28</v>
      </c>
      <c r="K195" s="22" t="s">
        <v>205</v>
      </c>
      <c r="L195" s="55"/>
      <c r="M195" s="97"/>
    </row>
    <row r="196" spans="1:13">
      <c r="A196" s="15">
        <v>144</v>
      </c>
      <c r="B196" s="16">
        <v>465104</v>
      </c>
      <c r="C196" s="17" t="s">
        <v>652</v>
      </c>
      <c r="D196" s="17" t="s">
        <v>650</v>
      </c>
      <c r="E196" s="53">
        <v>6272951</v>
      </c>
      <c r="F196" s="98" t="s">
        <v>653</v>
      </c>
      <c r="G196" s="34">
        <v>14</v>
      </c>
      <c r="H196" s="16">
        <v>11</v>
      </c>
      <c r="I196" s="16"/>
      <c r="J196" s="21">
        <f>SUM(G196:I196)</f>
        <v>25</v>
      </c>
      <c r="K196" s="22" t="s">
        <v>205</v>
      </c>
      <c r="L196" s="55"/>
      <c r="M196" s="98"/>
    </row>
    <row r="197" spans="1:13">
      <c r="A197" s="15"/>
      <c r="B197" s="39"/>
      <c r="C197" s="56" t="s">
        <v>654</v>
      </c>
      <c r="D197" s="56"/>
      <c r="E197" s="16"/>
      <c r="F197" s="99"/>
      <c r="G197" s="69">
        <f>SUM(G193:G196)</f>
        <v>28</v>
      </c>
      <c r="H197" s="69">
        <f>SUM(H193:H196)</f>
        <v>25</v>
      </c>
      <c r="I197" s="69">
        <f>SUM(I193:I196)</f>
        <v>48</v>
      </c>
      <c r="J197" s="69">
        <f>SUM(J193:J196)</f>
        <v>101</v>
      </c>
      <c r="K197" s="99"/>
      <c r="L197" s="99"/>
      <c r="M197" s="99"/>
    </row>
    <row r="198" spans="1:13">
      <c r="A198" s="240" t="s">
        <v>655</v>
      </c>
      <c r="B198" s="241"/>
      <c r="C198" s="31"/>
      <c r="D198" s="32"/>
      <c r="E198" s="82" t="s">
        <v>287</v>
      </c>
      <c r="F198" s="52"/>
      <c r="G198" s="62"/>
      <c r="H198" s="73"/>
      <c r="I198" s="73"/>
      <c r="J198" s="33"/>
      <c r="K198" s="52"/>
      <c r="L198" s="52"/>
      <c r="M198" s="52"/>
    </row>
    <row r="199" spans="1:13">
      <c r="A199" s="15">
        <v>145</v>
      </c>
      <c r="B199" s="16">
        <v>102509</v>
      </c>
      <c r="C199" s="17" t="s">
        <v>279</v>
      </c>
      <c r="D199" s="17" t="s">
        <v>656</v>
      </c>
      <c r="E199" s="16">
        <v>8336599</v>
      </c>
      <c r="F199" s="24" t="s">
        <v>657</v>
      </c>
      <c r="G199" s="34"/>
      <c r="H199" s="16">
        <v>1</v>
      </c>
      <c r="I199" s="16">
        <v>15</v>
      </c>
      <c r="J199" s="21">
        <f>SUM(G199:I199)</f>
        <v>16</v>
      </c>
      <c r="K199" s="22"/>
      <c r="L199" s="22"/>
      <c r="M199" s="22" t="s">
        <v>1029</v>
      </c>
    </row>
    <row r="200" spans="1:13">
      <c r="A200" s="16">
        <v>146</v>
      </c>
      <c r="B200" s="74">
        <v>102517</v>
      </c>
      <c r="C200" s="36" t="s">
        <v>658</v>
      </c>
      <c r="D200" s="36" t="s">
        <v>656</v>
      </c>
      <c r="E200" s="16" t="s">
        <v>659</v>
      </c>
      <c r="F200" s="17" t="s">
        <v>660</v>
      </c>
      <c r="G200" s="16">
        <v>12</v>
      </c>
      <c r="H200" s="16">
        <v>9</v>
      </c>
      <c r="I200" s="16"/>
      <c r="J200" s="21">
        <f>SUM(G200:I200)</f>
        <v>21</v>
      </c>
      <c r="K200" s="22"/>
      <c r="L200" s="22"/>
      <c r="M200" s="22" t="s">
        <v>1029</v>
      </c>
    </row>
    <row r="201" spans="1:13">
      <c r="A201" s="15">
        <v>147</v>
      </c>
      <c r="B201" s="16">
        <v>102830</v>
      </c>
      <c r="C201" s="17" t="s">
        <v>175</v>
      </c>
      <c r="D201" s="17" t="s">
        <v>661</v>
      </c>
      <c r="E201" s="47" t="s">
        <v>662</v>
      </c>
      <c r="F201" s="24" t="s">
        <v>663</v>
      </c>
      <c r="G201" s="34"/>
      <c r="H201" s="16">
        <v>4</v>
      </c>
      <c r="I201" s="16">
        <v>24</v>
      </c>
      <c r="J201" s="21">
        <f>SUM(G201:I201)</f>
        <v>28</v>
      </c>
      <c r="K201" s="36" t="s">
        <v>283</v>
      </c>
      <c r="L201" s="23"/>
      <c r="M201" s="24"/>
    </row>
    <row r="202" spans="1:13">
      <c r="A202" s="16">
        <v>148</v>
      </c>
      <c r="B202" s="16">
        <v>103838</v>
      </c>
      <c r="C202" s="17" t="s">
        <v>664</v>
      </c>
      <c r="D202" s="17" t="s">
        <v>665</v>
      </c>
      <c r="E202" s="47" t="s">
        <v>666</v>
      </c>
      <c r="F202" s="24" t="s">
        <v>667</v>
      </c>
      <c r="G202" s="34">
        <v>6</v>
      </c>
      <c r="H202" s="16">
        <v>11</v>
      </c>
      <c r="I202" s="16"/>
      <c r="J202" s="21">
        <f>SUM(G202:I202)</f>
        <v>17</v>
      </c>
      <c r="K202" s="22"/>
      <c r="L202" s="22"/>
      <c r="M202" s="22" t="s">
        <v>1029</v>
      </c>
    </row>
    <row r="203" spans="1:13">
      <c r="A203" s="15">
        <v>149</v>
      </c>
      <c r="B203" s="53">
        <v>576942</v>
      </c>
      <c r="C203" s="54" t="s">
        <v>180</v>
      </c>
      <c r="D203" s="54" t="s">
        <v>668</v>
      </c>
      <c r="E203" s="53" t="s">
        <v>669</v>
      </c>
      <c r="F203" s="24" t="s">
        <v>670</v>
      </c>
      <c r="G203" s="34"/>
      <c r="H203" s="16"/>
      <c r="I203" s="16">
        <v>28</v>
      </c>
      <c r="J203" s="21">
        <f>SUM(G203:I203)</f>
        <v>28</v>
      </c>
      <c r="K203" s="24" t="s">
        <v>209</v>
      </c>
      <c r="L203" s="24"/>
      <c r="M203" s="24"/>
    </row>
    <row r="204" spans="1:13">
      <c r="A204" s="100"/>
      <c r="B204" s="101"/>
      <c r="C204" s="27" t="s">
        <v>671</v>
      </c>
      <c r="D204" s="27"/>
      <c r="E204" s="69"/>
      <c r="F204" s="28"/>
      <c r="G204" s="69">
        <f>SUM(G199:G203)</f>
        <v>18</v>
      </c>
      <c r="H204" s="69">
        <f>SUM(H199:H203)</f>
        <v>25</v>
      </c>
      <c r="I204" s="69">
        <f>SUM(I199:I203)</f>
        <v>67</v>
      </c>
      <c r="J204" s="69">
        <f>SUM(J199:J203)</f>
        <v>110</v>
      </c>
      <c r="K204" s="28"/>
      <c r="L204" s="28"/>
      <c r="M204" s="28"/>
    </row>
    <row r="205" spans="1:13">
      <c r="A205" s="240" t="s">
        <v>672</v>
      </c>
      <c r="B205" s="241"/>
      <c r="C205" s="31"/>
      <c r="D205" s="32"/>
      <c r="E205" s="51" t="s">
        <v>287</v>
      </c>
      <c r="F205" s="52"/>
      <c r="G205" s="73"/>
      <c r="H205" s="73"/>
      <c r="I205" s="73"/>
      <c r="J205" s="33"/>
      <c r="K205" s="52"/>
      <c r="L205" s="52"/>
      <c r="M205" s="52"/>
    </row>
    <row r="206" spans="1:13">
      <c r="A206" s="16">
        <v>150</v>
      </c>
      <c r="B206" s="16">
        <v>102145</v>
      </c>
      <c r="C206" s="17" t="s">
        <v>673</v>
      </c>
      <c r="D206" s="17" t="s">
        <v>674</v>
      </c>
      <c r="E206" s="16">
        <v>8226964</v>
      </c>
      <c r="F206" s="17" t="s">
        <v>675</v>
      </c>
      <c r="G206" s="16"/>
      <c r="H206" s="16">
        <v>5</v>
      </c>
      <c r="I206" s="16">
        <v>19</v>
      </c>
      <c r="J206" s="21">
        <f>SUM(G206:I206)</f>
        <v>24</v>
      </c>
      <c r="K206" s="22" t="s">
        <v>205</v>
      </c>
      <c r="L206" s="22"/>
      <c r="M206" s="17"/>
    </row>
    <row r="207" spans="1:13">
      <c r="A207" s="53">
        <v>151</v>
      </c>
      <c r="B207" s="53">
        <v>533091</v>
      </c>
      <c r="C207" s="54" t="s">
        <v>676</v>
      </c>
      <c r="D207" s="102" t="s">
        <v>674</v>
      </c>
      <c r="E207" s="53">
        <v>8120913</v>
      </c>
      <c r="F207" s="24" t="s">
        <v>677</v>
      </c>
      <c r="G207" s="16">
        <v>21</v>
      </c>
      <c r="H207" s="16">
        <v>10</v>
      </c>
      <c r="I207" s="16"/>
      <c r="J207" s="21">
        <f>SUM(G207:I207)</f>
        <v>31</v>
      </c>
      <c r="K207" s="22" t="s">
        <v>205</v>
      </c>
      <c r="L207" s="22"/>
      <c r="M207" s="24"/>
    </row>
    <row r="208" spans="1:13">
      <c r="A208" s="16">
        <v>152</v>
      </c>
      <c r="B208" s="53">
        <v>102160</v>
      </c>
      <c r="C208" s="54" t="s">
        <v>678</v>
      </c>
      <c r="D208" s="54" t="s">
        <v>679</v>
      </c>
      <c r="E208" s="53" t="s">
        <v>680</v>
      </c>
      <c r="F208" s="17" t="s">
        <v>681</v>
      </c>
      <c r="G208" s="16"/>
      <c r="H208" s="16">
        <v>3</v>
      </c>
      <c r="I208" s="16">
        <v>27</v>
      </c>
      <c r="J208" s="21">
        <f>SUM(G208:I208)</f>
        <v>30</v>
      </c>
      <c r="K208" s="22" t="s">
        <v>205</v>
      </c>
      <c r="L208" s="22"/>
      <c r="M208" s="17"/>
    </row>
    <row r="209" spans="1:13">
      <c r="A209" s="53">
        <v>153</v>
      </c>
      <c r="B209" s="16">
        <v>102095</v>
      </c>
      <c r="C209" s="54" t="s">
        <v>682</v>
      </c>
      <c r="D209" s="102" t="s">
        <v>679</v>
      </c>
      <c r="E209" s="103" t="s">
        <v>683</v>
      </c>
      <c r="F209" s="17" t="s">
        <v>684</v>
      </c>
      <c r="G209" s="16">
        <v>20</v>
      </c>
      <c r="H209" s="16">
        <v>14</v>
      </c>
      <c r="I209" s="16"/>
      <c r="J209" s="21">
        <f>SUM(G209:I209)</f>
        <v>34</v>
      </c>
      <c r="K209" s="22" t="s">
        <v>205</v>
      </c>
      <c r="L209" s="22"/>
      <c r="M209" s="17"/>
    </row>
    <row r="210" spans="1:13">
      <c r="A210" s="57"/>
      <c r="B210" s="26"/>
      <c r="C210" s="27" t="s">
        <v>685</v>
      </c>
      <c r="D210" s="27"/>
      <c r="E210" s="29"/>
      <c r="F210" s="85"/>
      <c r="G210" s="29">
        <f>SUM(G206:G209)</f>
        <v>41</v>
      </c>
      <c r="H210" s="29">
        <f>SUM(H206:H209)</f>
        <v>32</v>
      </c>
      <c r="I210" s="29">
        <f>SUM(I206:I209)</f>
        <v>46</v>
      </c>
      <c r="J210" s="29">
        <f>SUM(J206:J209)</f>
        <v>119</v>
      </c>
      <c r="K210" s="85"/>
      <c r="L210" s="85"/>
      <c r="M210" s="85"/>
    </row>
    <row r="211" spans="1:13">
      <c r="A211" s="240" t="s">
        <v>686</v>
      </c>
      <c r="B211" s="242"/>
      <c r="C211" s="104"/>
      <c r="D211" s="105"/>
      <c r="E211" s="106" t="s">
        <v>287</v>
      </c>
      <c r="F211" s="52"/>
      <c r="G211" s="73"/>
      <c r="H211" s="73"/>
      <c r="I211" s="73"/>
      <c r="J211" s="33"/>
      <c r="K211" s="52"/>
      <c r="L211" s="52"/>
      <c r="M211" s="52"/>
    </row>
    <row r="212" spans="1:13">
      <c r="A212" s="15">
        <v>154</v>
      </c>
      <c r="B212" s="16">
        <v>102327</v>
      </c>
      <c r="C212" s="17" t="s">
        <v>687</v>
      </c>
      <c r="D212" s="17" t="s">
        <v>688</v>
      </c>
      <c r="E212" s="16">
        <v>8576043</v>
      </c>
      <c r="F212" s="24" t="s">
        <v>689</v>
      </c>
      <c r="G212" s="34"/>
      <c r="H212" s="16">
        <v>6</v>
      </c>
      <c r="I212" s="16">
        <v>26</v>
      </c>
      <c r="J212" s="21">
        <f>SUM(G212:I212)</f>
        <v>32</v>
      </c>
      <c r="K212" s="22" t="s">
        <v>205</v>
      </c>
      <c r="L212" s="22"/>
      <c r="M212" s="24"/>
    </row>
    <row r="213" spans="1:13">
      <c r="A213" s="15">
        <v>155</v>
      </c>
      <c r="B213" s="16">
        <v>465153</v>
      </c>
      <c r="C213" s="17" t="s">
        <v>690</v>
      </c>
      <c r="D213" s="17" t="s">
        <v>691</v>
      </c>
      <c r="E213" s="16">
        <v>6100954</v>
      </c>
      <c r="F213" s="24" t="s">
        <v>692</v>
      </c>
      <c r="G213" s="34">
        <v>19</v>
      </c>
      <c r="H213" s="16">
        <v>16</v>
      </c>
      <c r="I213" s="16"/>
      <c r="J213" s="21">
        <f>SUM(G213:I213)</f>
        <v>35</v>
      </c>
      <c r="K213" s="22" t="s">
        <v>205</v>
      </c>
      <c r="L213" s="22"/>
      <c r="M213" s="24"/>
    </row>
    <row r="214" spans="1:13">
      <c r="A214" s="57"/>
      <c r="B214" s="26"/>
      <c r="C214" s="27" t="s">
        <v>693</v>
      </c>
      <c r="D214" s="27"/>
      <c r="E214" s="29"/>
      <c r="F214" s="68"/>
      <c r="G214" s="29">
        <f>SUM(G212:G213)</f>
        <v>19</v>
      </c>
      <c r="H214" s="29">
        <f>SUM(H212:H213)</f>
        <v>22</v>
      </c>
      <c r="I214" s="29">
        <f>SUM(I212:I213)</f>
        <v>26</v>
      </c>
      <c r="J214" s="30">
        <f>SUM(J212:J213)</f>
        <v>67</v>
      </c>
      <c r="K214" s="68"/>
      <c r="L214" s="68"/>
      <c r="M214" s="68"/>
    </row>
    <row r="215" spans="1:13">
      <c r="A215" s="240" t="s">
        <v>694</v>
      </c>
      <c r="B215" s="241"/>
      <c r="C215" s="31"/>
      <c r="D215" s="58"/>
      <c r="E215" s="51" t="s">
        <v>287</v>
      </c>
      <c r="F215" s="52"/>
      <c r="G215" s="62"/>
      <c r="H215" s="73"/>
      <c r="I215" s="73"/>
      <c r="J215" s="33"/>
      <c r="K215" s="52"/>
      <c r="L215" s="52"/>
      <c r="M215" s="52"/>
    </row>
    <row r="216" spans="1:13">
      <c r="A216" s="16">
        <v>156</v>
      </c>
      <c r="B216" s="16">
        <v>102632</v>
      </c>
      <c r="C216" s="17" t="s">
        <v>695</v>
      </c>
      <c r="D216" s="17" t="s">
        <v>696</v>
      </c>
      <c r="E216" s="16">
        <v>8343287</v>
      </c>
      <c r="F216" s="17" t="s">
        <v>697</v>
      </c>
      <c r="G216" s="16"/>
      <c r="H216" s="16">
        <v>6</v>
      </c>
      <c r="I216" s="16">
        <v>18</v>
      </c>
      <c r="J216" s="21">
        <f>SUM(G216:I216)</f>
        <v>24</v>
      </c>
      <c r="K216" s="22"/>
      <c r="L216" s="22"/>
      <c r="M216" s="22" t="s">
        <v>1029</v>
      </c>
    </row>
    <row r="217" spans="1:13">
      <c r="A217" s="16">
        <v>157</v>
      </c>
      <c r="B217" s="16">
        <v>103556</v>
      </c>
      <c r="C217" s="17" t="s">
        <v>698</v>
      </c>
      <c r="D217" s="17" t="s">
        <v>699</v>
      </c>
      <c r="E217" s="16">
        <v>8289585</v>
      </c>
      <c r="F217" s="17" t="s">
        <v>700</v>
      </c>
      <c r="G217" s="16">
        <v>16</v>
      </c>
      <c r="H217" s="16">
        <v>16</v>
      </c>
      <c r="I217" s="16"/>
      <c r="J217" s="21">
        <f>SUM(G217:I217)</f>
        <v>32</v>
      </c>
      <c r="K217" s="22"/>
      <c r="L217" s="22"/>
      <c r="M217" s="22" t="s">
        <v>1029</v>
      </c>
    </row>
    <row r="218" spans="1:13">
      <c r="A218" s="16">
        <v>158</v>
      </c>
      <c r="B218" s="16">
        <v>448654</v>
      </c>
      <c r="C218" s="17" t="s">
        <v>701</v>
      </c>
      <c r="D218" s="17" t="s">
        <v>702</v>
      </c>
      <c r="E218" s="16">
        <v>9536272</v>
      </c>
      <c r="F218" s="17" t="s">
        <v>703</v>
      </c>
      <c r="G218" s="16">
        <v>11</v>
      </c>
      <c r="H218" s="16">
        <v>16</v>
      </c>
      <c r="I218" s="16"/>
      <c r="J218" s="21">
        <f>SUM(G218:I218)</f>
        <v>27</v>
      </c>
      <c r="K218" s="22" t="s">
        <v>205</v>
      </c>
      <c r="L218" s="22"/>
      <c r="M218" s="17"/>
    </row>
    <row r="219" spans="1:13">
      <c r="A219" s="16">
        <v>159</v>
      </c>
      <c r="B219" s="47">
        <v>103762</v>
      </c>
      <c r="C219" s="107" t="s">
        <v>704</v>
      </c>
      <c r="D219" s="48" t="s">
        <v>705</v>
      </c>
      <c r="E219" s="47">
        <v>8255986</v>
      </c>
      <c r="F219" s="48" t="s">
        <v>706</v>
      </c>
      <c r="G219" s="47"/>
      <c r="H219" s="47">
        <v>4</v>
      </c>
      <c r="I219" s="47">
        <v>27</v>
      </c>
      <c r="J219" s="21">
        <f>SUM(G219:I219)</f>
        <v>31</v>
      </c>
      <c r="K219" s="22" t="s">
        <v>205</v>
      </c>
      <c r="L219" s="22"/>
      <c r="M219" s="48"/>
    </row>
    <row r="220" spans="1:13">
      <c r="A220" s="57"/>
      <c r="B220" s="26"/>
      <c r="C220" s="108" t="s">
        <v>707</v>
      </c>
      <c r="D220" s="27"/>
      <c r="E220" s="29"/>
      <c r="F220" s="28"/>
      <c r="G220" s="69">
        <f>SUM(G216:G219)</f>
        <v>27</v>
      </c>
      <c r="H220" s="69">
        <f>SUM(H216:H219)</f>
        <v>42</v>
      </c>
      <c r="I220" s="69">
        <f>SUM(I216:I219)</f>
        <v>45</v>
      </c>
      <c r="J220" s="69">
        <f>SUM(J216:J219)</f>
        <v>114</v>
      </c>
      <c r="K220" s="28"/>
      <c r="L220" s="28"/>
      <c r="M220" s="28"/>
    </row>
    <row r="221" spans="1:13">
      <c r="A221" s="257" t="s">
        <v>708</v>
      </c>
      <c r="B221" s="259"/>
      <c r="C221" s="104"/>
      <c r="D221" s="105"/>
      <c r="E221" s="106" t="s">
        <v>287</v>
      </c>
      <c r="F221" s="52"/>
      <c r="G221" s="73"/>
      <c r="H221" s="73"/>
      <c r="I221" s="73"/>
      <c r="J221" s="33"/>
      <c r="K221" s="52"/>
      <c r="L221" s="52"/>
      <c r="M221" s="52"/>
    </row>
    <row r="222" spans="1:13">
      <c r="A222" s="15">
        <v>160</v>
      </c>
      <c r="B222" s="83">
        <v>103077</v>
      </c>
      <c r="C222" s="61" t="s">
        <v>709</v>
      </c>
      <c r="D222" s="61" t="s">
        <v>710</v>
      </c>
      <c r="E222" s="83">
        <v>8344531</v>
      </c>
      <c r="F222" s="94" t="s">
        <v>711</v>
      </c>
      <c r="G222" s="109">
        <v>14</v>
      </c>
      <c r="H222" s="53">
        <v>15</v>
      </c>
      <c r="I222" s="53"/>
      <c r="J222" s="110">
        <f>SUM(G222:I222)</f>
        <v>29</v>
      </c>
      <c r="K222" s="22" t="s">
        <v>205</v>
      </c>
      <c r="L222" s="55"/>
      <c r="M222" s="94"/>
    </row>
    <row r="223" spans="1:13">
      <c r="A223" s="15">
        <v>161</v>
      </c>
      <c r="B223" s="16">
        <v>522813</v>
      </c>
      <c r="C223" s="56" t="s">
        <v>712</v>
      </c>
      <c r="D223" s="17" t="s">
        <v>713</v>
      </c>
      <c r="E223" s="16">
        <v>6015217</v>
      </c>
      <c r="F223" s="24" t="s">
        <v>714</v>
      </c>
      <c r="G223" s="21"/>
      <c r="H223" s="21">
        <v>3</v>
      </c>
      <c r="I223" s="21">
        <v>26</v>
      </c>
      <c r="J223" s="21">
        <f>SUM(G223:I223)</f>
        <v>29</v>
      </c>
      <c r="K223" s="22" t="s">
        <v>205</v>
      </c>
      <c r="L223" s="22"/>
      <c r="M223" s="24"/>
    </row>
    <row r="224" spans="1:13">
      <c r="A224" s="100"/>
      <c r="B224" s="100"/>
      <c r="C224" s="111" t="s">
        <v>715</v>
      </c>
      <c r="D224" s="111"/>
      <c r="E224" s="112"/>
      <c r="F224" s="113"/>
      <c r="G224" s="114">
        <f>SUM(G222:G222)</f>
        <v>14</v>
      </c>
      <c r="H224" s="114">
        <f>SUM(H222:H223)</f>
        <v>18</v>
      </c>
      <c r="I224" s="114">
        <f>SUM(I222:I223)</f>
        <v>26</v>
      </c>
      <c r="J224" s="114">
        <f>SUM(J222:J223)</f>
        <v>58</v>
      </c>
      <c r="K224" s="113"/>
      <c r="L224" s="113"/>
      <c r="M224" s="113"/>
    </row>
    <row r="225" spans="1:13">
      <c r="A225" s="257" t="s">
        <v>716</v>
      </c>
      <c r="B225" s="258"/>
      <c r="C225" s="31"/>
      <c r="D225" s="32"/>
      <c r="E225" s="82" t="s">
        <v>287</v>
      </c>
      <c r="F225" s="52"/>
      <c r="G225" s="62"/>
      <c r="H225" s="73"/>
      <c r="I225" s="73"/>
      <c r="J225" s="33"/>
      <c r="K225" s="52"/>
      <c r="L225" s="52"/>
      <c r="M225" s="52"/>
    </row>
    <row r="226" spans="1:13">
      <c r="A226" s="15">
        <v>162</v>
      </c>
      <c r="B226" s="16">
        <v>103788</v>
      </c>
      <c r="C226" s="17" t="s">
        <v>717</v>
      </c>
      <c r="D226" s="17" t="s">
        <v>718</v>
      </c>
      <c r="E226" s="16">
        <v>8598837</v>
      </c>
      <c r="F226" s="23" t="s">
        <v>719</v>
      </c>
      <c r="G226" s="34">
        <v>24</v>
      </c>
      <c r="H226" s="16">
        <v>7</v>
      </c>
      <c r="I226" s="16"/>
      <c r="J226" s="21">
        <f>SUM(G226:I226)</f>
        <v>31</v>
      </c>
      <c r="K226" s="22"/>
      <c r="L226" s="22"/>
      <c r="M226" s="22" t="s">
        <v>1029</v>
      </c>
    </row>
    <row r="227" spans="1:13">
      <c r="A227" s="16">
        <v>163</v>
      </c>
      <c r="B227" s="16">
        <v>448696</v>
      </c>
      <c r="C227" s="17" t="s">
        <v>173</v>
      </c>
      <c r="D227" s="17" t="s">
        <v>174</v>
      </c>
      <c r="E227" s="16">
        <v>9530049</v>
      </c>
      <c r="F227" s="115" t="s">
        <v>720</v>
      </c>
      <c r="G227" s="16"/>
      <c r="H227" s="16">
        <v>1</v>
      </c>
      <c r="I227" s="16">
        <v>20</v>
      </c>
      <c r="J227" s="21">
        <f>SUM(G227:I227)</f>
        <v>21</v>
      </c>
      <c r="K227" s="36" t="s">
        <v>283</v>
      </c>
      <c r="L227" s="36"/>
      <c r="M227" s="115"/>
    </row>
    <row r="228" spans="1:13" ht="14.4" thickBot="1">
      <c r="A228" s="57"/>
      <c r="B228" s="26"/>
      <c r="C228" s="27" t="s">
        <v>721</v>
      </c>
      <c r="D228" s="27"/>
      <c r="E228" s="29"/>
      <c r="F228" s="28"/>
      <c r="G228" s="69">
        <f>SUM(G226:G227)</f>
        <v>24</v>
      </c>
      <c r="H228" s="69">
        <f>SUM(H226:H227)</f>
        <v>8</v>
      </c>
      <c r="I228" s="69">
        <f>SUM(I226:I227)</f>
        <v>20</v>
      </c>
      <c r="J228" s="69">
        <f>SUM(J226:J227)</f>
        <v>52</v>
      </c>
      <c r="K228" s="28"/>
      <c r="L228" s="28"/>
      <c r="M228" s="28"/>
    </row>
    <row r="229" spans="1:13" ht="14.4" thickBot="1">
      <c r="A229" s="116">
        <v>163</v>
      </c>
      <c r="B229" s="117" t="s">
        <v>722</v>
      </c>
      <c r="C229" s="118"/>
      <c r="D229" s="118"/>
      <c r="E229" s="118"/>
      <c r="F229" s="119"/>
      <c r="G229" s="120">
        <f>SUM(G15,G21,G25,G32,G39,G48,G57,G62,G74,G84,G90,G117,G121,G125,G131,G135,G143,G163,G172,G179,G186,G191,G197,G204,G210,G214,G220,G224,G228,G105)</f>
        <v>1357</v>
      </c>
      <c r="H229" s="120">
        <f>SUM(H15,H21,H25,H32,H39,H48,H57,H62,H74,H84,H90,H117,H121,H125,H131,H135,H143,H163,H172,H179,H186,H191,H197,H204,H210,H214,H220,H224,H228,H105)</f>
        <v>1331</v>
      </c>
      <c r="I229" s="120">
        <f>SUM(,I15,I21,I25,I32,I39,I48,I57,I62,I74,I84,I90,I117,I121,I125,I131,I135,I143,I163,I172,I179,I186,I191,I197,I204,I210,I214,I220,I224,I23,I105)</f>
        <v>1754</v>
      </c>
      <c r="J229" s="121">
        <f>SUM(J15,J21,J25,J32,J39,J48,J57,J62,J74,J84,J90,J117,J121,J125,J131,J135,J143,J163,J172,J179,J186,J191,J197,J204,J210,J214,J220,J224,J228,J105)</f>
        <v>4448</v>
      </c>
      <c r="K229" s="119"/>
      <c r="L229" s="119"/>
      <c r="M229" s="119"/>
    </row>
    <row r="230" spans="1:13">
      <c r="A230" s="122"/>
      <c r="B230" s="260"/>
      <c r="C230" s="260"/>
      <c r="D230" s="260"/>
      <c r="E230" s="123"/>
      <c r="F230" s="123"/>
      <c r="G230" s="124"/>
      <c r="H230" s="125"/>
      <c r="I230" s="125"/>
      <c r="J230" s="125"/>
      <c r="K230" s="123"/>
      <c r="L230" s="123"/>
      <c r="M230" s="123"/>
    </row>
    <row r="231" spans="1:13">
      <c r="A231" s="122"/>
      <c r="B231" s="260"/>
      <c r="C231" s="260"/>
      <c r="D231" s="260"/>
      <c r="E231" s="126"/>
      <c r="F231" s="126"/>
      <c r="G231" s="124"/>
      <c r="H231" s="125"/>
      <c r="I231" s="125"/>
      <c r="J231" s="125"/>
      <c r="K231" s="126"/>
      <c r="L231" s="126"/>
      <c r="M231" s="126"/>
    </row>
    <row r="232" spans="1:13" ht="14.4">
      <c r="A232" s="127"/>
      <c r="B232" s="265"/>
      <c r="C232" s="265"/>
      <c r="D232" s="265"/>
      <c r="E232" s="128"/>
      <c r="F232" s="128"/>
      <c r="G232" s="128"/>
      <c r="H232" s="129"/>
      <c r="I232" s="130"/>
      <c r="J232" s="130"/>
      <c r="K232" s="128"/>
      <c r="L232" s="128"/>
      <c r="M232" s="128"/>
    </row>
    <row r="233" spans="1:13" ht="14.4">
      <c r="A233" s="127"/>
      <c r="B233" s="265" t="s">
        <v>723</v>
      </c>
      <c r="C233" s="265"/>
      <c r="D233" s="265"/>
      <c r="E233" s="265"/>
      <c r="F233" s="265"/>
      <c r="G233" s="265"/>
      <c r="H233" s="131"/>
      <c r="I233" s="130"/>
      <c r="J233" s="130"/>
    </row>
    <row r="234" spans="1:13" ht="14.4">
      <c r="A234" s="127">
        <v>1</v>
      </c>
      <c r="B234" s="132" t="s">
        <v>724</v>
      </c>
      <c r="C234" s="132"/>
      <c r="D234" s="132"/>
      <c r="E234" s="132"/>
      <c r="F234" s="132"/>
      <c r="G234" s="132"/>
      <c r="H234" s="131"/>
      <c r="I234" s="130"/>
      <c r="J234" s="130"/>
      <c r="K234" s="132"/>
      <c r="L234" s="132"/>
      <c r="M234" s="132"/>
    </row>
    <row r="235" spans="1:13" ht="14.4">
      <c r="A235" s="127">
        <v>2</v>
      </c>
      <c r="B235" s="132" t="s">
        <v>725</v>
      </c>
      <c r="C235" s="132"/>
      <c r="D235" s="132"/>
      <c r="E235" s="132"/>
      <c r="F235" s="132"/>
      <c r="G235" s="132"/>
      <c r="H235" s="131"/>
      <c r="I235" s="130"/>
      <c r="J235" s="130"/>
      <c r="K235" s="132"/>
      <c r="L235" s="132"/>
      <c r="M235" s="132"/>
    </row>
    <row r="236" spans="1:13" ht="15.6">
      <c r="A236" s="127">
        <v>3</v>
      </c>
      <c r="B236" s="132" t="s">
        <v>726</v>
      </c>
      <c r="C236" s="133"/>
      <c r="D236" s="132"/>
      <c r="E236" s="132"/>
      <c r="F236" s="132"/>
      <c r="G236" s="132"/>
      <c r="H236" s="131"/>
      <c r="I236" s="130"/>
      <c r="J236" s="130"/>
      <c r="K236" s="132"/>
      <c r="L236" s="132"/>
      <c r="M236" s="132"/>
    </row>
    <row r="237" spans="1:13" ht="15.6">
      <c r="A237" s="127">
        <v>4</v>
      </c>
      <c r="B237" s="132" t="s">
        <v>727</v>
      </c>
      <c r="C237" s="133"/>
      <c r="D237" s="132"/>
      <c r="E237" s="132"/>
      <c r="F237" s="132"/>
      <c r="G237" s="132"/>
      <c r="H237" s="131"/>
      <c r="I237" s="130"/>
      <c r="J237" s="130"/>
      <c r="K237" s="132"/>
      <c r="L237" s="132"/>
      <c r="M237" s="132"/>
    </row>
    <row r="238" spans="1:13" ht="15.6">
      <c r="A238" s="127"/>
      <c r="B238" s="132"/>
      <c r="C238" s="133"/>
      <c r="D238" s="132"/>
      <c r="E238" s="132"/>
      <c r="F238" s="132"/>
      <c r="G238" s="132"/>
      <c r="H238" s="131"/>
      <c r="I238" s="130"/>
      <c r="J238" s="130"/>
      <c r="K238" s="132"/>
      <c r="L238" s="132"/>
      <c r="M238" s="132"/>
    </row>
    <row r="239" spans="1:13" ht="14.4">
      <c r="A239" s="127" t="s">
        <v>728</v>
      </c>
      <c r="B239" s="132" t="s">
        <v>729</v>
      </c>
      <c r="C239" s="134"/>
      <c r="D239" s="129"/>
      <c r="E239" s="129"/>
      <c r="F239" s="129"/>
      <c r="G239" s="129"/>
      <c r="H239" s="131"/>
      <c r="I239" s="130"/>
      <c r="J239" s="130"/>
      <c r="K239" s="129"/>
      <c r="L239" s="129"/>
      <c r="M239" s="129"/>
    </row>
    <row r="240" spans="1:13" ht="25.2">
      <c r="A240" s="266" t="s">
        <v>730</v>
      </c>
      <c r="B240" s="266"/>
      <c r="C240" s="266"/>
      <c r="D240" s="266"/>
      <c r="E240" s="266"/>
      <c r="F240" s="266"/>
      <c r="G240" s="266"/>
      <c r="H240" s="266"/>
      <c r="I240" s="266"/>
      <c r="J240" s="266"/>
    </row>
    <row r="241" spans="1:13" ht="14.4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ht="15" thickBot="1">
      <c r="A242" s="267"/>
      <c r="B242" s="267"/>
      <c r="C242" s="267"/>
      <c r="D242" s="267"/>
      <c r="E242" s="135"/>
      <c r="F242" s="136"/>
      <c r="G242" s="135"/>
      <c r="H242" s="135"/>
      <c r="I242" s="135"/>
      <c r="J242" s="135"/>
      <c r="K242" s="136"/>
      <c r="L242" s="136"/>
      <c r="M242" s="136"/>
    </row>
    <row r="243" spans="1:13">
      <c r="A243" s="261" t="s">
        <v>184</v>
      </c>
      <c r="B243" s="261" t="s">
        <v>185</v>
      </c>
      <c r="C243" s="261" t="s">
        <v>161</v>
      </c>
      <c r="D243" s="261" t="s">
        <v>186</v>
      </c>
      <c r="E243" s="261" t="s">
        <v>187</v>
      </c>
      <c r="F243" s="261" t="s">
        <v>188</v>
      </c>
      <c r="G243" s="245" t="s">
        <v>189</v>
      </c>
      <c r="H243" s="245"/>
      <c r="I243" s="245"/>
      <c r="J243" s="245"/>
      <c r="K243" s="261"/>
      <c r="L243" s="9"/>
      <c r="M243" s="261"/>
    </row>
    <row r="244" spans="1:13" ht="26.25" customHeight="1" thickBot="1">
      <c r="A244" s="262"/>
      <c r="B244" s="262"/>
      <c r="C244" s="262"/>
      <c r="D244" s="262"/>
      <c r="E244" s="262"/>
      <c r="F244" s="262"/>
      <c r="G244" s="11" t="s">
        <v>193</v>
      </c>
      <c r="H244" s="11" t="s">
        <v>194</v>
      </c>
      <c r="I244" s="11" t="s">
        <v>195</v>
      </c>
      <c r="J244" s="11" t="s">
        <v>196</v>
      </c>
      <c r="K244" s="262"/>
      <c r="L244" s="10"/>
      <c r="M244" s="262"/>
    </row>
    <row r="245" spans="1:13">
      <c r="A245" s="246" t="s">
        <v>731</v>
      </c>
      <c r="B245" s="247"/>
      <c r="C245" s="12"/>
      <c r="D245" s="13"/>
      <c r="E245" s="137" t="s">
        <v>287</v>
      </c>
      <c r="F245" s="52"/>
      <c r="G245" s="14"/>
      <c r="H245" s="14"/>
      <c r="I245" s="14"/>
      <c r="J245" s="33"/>
      <c r="K245" s="52"/>
      <c r="L245" s="52"/>
      <c r="M245" s="52"/>
    </row>
    <row r="246" spans="1:13">
      <c r="A246" s="16">
        <v>1</v>
      </c>
      <c r="B246" s="138">
        <v>103317</v>
      </c>
      <c r="C246" s="139" t="s">
        <v>732</v>
      </c>
      <c r="D246" s="139" t="s">
        <v>213</v>
      </c>
      <c r="E246" s="16">
        <v>8343173</v>
      </c>
      <c r="F246" s="17" t="s">
        <v>733</v>
      </c>
      <c r="G246" s="16"/>
      <c r="H246" s="16">
        <v>1</v>
      </c>
      <c r="I246" s="16">
        <v>24</v>
      </c>
      <c r="J246" s="21">
        <f>SUM(G246:I246)</f>
        <v>25</v>
      </c>
      <c r="K246" s="22"/>
      <c r="L246" s="22"/>
      <c r="M246" s="22" t="s">
        <v>1029</v>
      </c>
    </row>
    <row r="247" spans="1:13">
      <c r="A247" s="16">
        <v>2</v>
      </c>
      <c r="B247" s="53">
        <v>103440</v>
      </c>
      <c r="C247" s="54" t="s">
        <v>734</v>
      </c>
      <c r="D247" s="54" t="s">
        <v>735</v>
      </c>
      <c r="E247" s="16">
        <v>8258632</v>
      </c>
      <c r="F247" s="17" t="s">
        <v>736</v>
      </c>
      <c r="G247" s="16">
        <v>9</v>
      </c>
      <c r="H247" s="16">
        <v>19</v>
      </c>
      <c r="I247" s="16"/>
      <c r="J247" s="21">
        <f>SUM(G247:I247)</f>
        <v>28</v>
      </c>
      <c r="K247" s="22"/>
      <c r="L247" s="22"/>
      <c r="M247" s="22" t="s">
        <v>1029</v>
      </c>
    </row>
    <row r="248" spans="1:13">
      <c r="A248" s="15"/>
      <c r="B248" s="39"/>
      <c r="C248" s="56" t="s">
        <v>225</v>
      </c>
      <c r="D248" s="56"/>
      <c r="E248" s="16"/>
      <c r="F248" s="24"/>
      <c r="G248" s="16">
        <f>SUM(G246:G247)</f>
        <v>9</v>
      </c>
      <c r="H248" s="16">
        <f>SUM(H246:H247)</f>
        <v>20</v>
      </c>
      <c r="I248" s="16">
        <f>SUM(I246:I247)</f>
        <v>24</v>
      </c>
      <c r="J248" s="16">
        <f>SUM(J246:J247)</f>
        <v>53</v>
      </c>
      <c r="K248" s="24"/>
      <c r="L248" s="24"/>
      <c r="M248" s="24"/>
    </row>
    <row r="249" spans="1:13">
      <c r="A249" s="240" t="s">
        <v>737</v>
      </c>
      <c r="B249" s="241"/>
      <c r="C249" s="31"/>
      <c r="D249" s="32"/>
      <c r="E249" s="31" t="s">
        <v>287</v>
      </c>
      <c r="F249" s="52"/>
      <c r="G249" s="73"/>
      <c r="H249" s="73"/>
      <c r="I249" s="73"/>
      <c r="J249" s="33"/>
      <c r="K249" s="52"/>
      <c r="L249" s="52"/>
      <c r="M249" s="52"/>
    </row>
    <row r="250" spans="1:13">
      <c r="A250" s="83">
        <v>3</v>
      </c>
      <c r="B250" s="140">
        <v>102558</v>
      </c>
      <c r="C250" s="141" t="s">
        <v>738</v>
      </c>
      <c r="D250" s="142" t="s">
        <v>739</v>
      </c>
      <c r="E250" s="143" t="s">
        <v>740</v>
      </c>
      <c r="F250" s="144" t="s">
        <v>741</v>
      </c>
      <c r="G250" s="83">
        <v>23</v>
      </c>
      <c r="H250" s="83">
        <v>12</v>
      </c>
      <c r="I250" s="83"/>
      <c r="J250" s="84">
        <f>SUM(G250:I250)</f>
        <v>35</v>
      </c>
      <c r="K250" s="144"/>
      <c r="L250" s="17" t="s">
        <v>498</v>
      </c>
      <c r="M250" s="17"/>
    </row>
    <row r="251" spans="1:13">
      <c r="A251" s="47">
        <v>4</v>
      </c>
      <c r="B251" s="47">
        <v>314468</v>
      </c>
      <c r="C251" s="145" t="s">
        <v>742</v>
      </c>
      <c r="D251" s="48" t="s">
        <v>743</v>
      </c>
      <c r="E251" s="47">
        <v>8314850</v>
      </c>
      <c r="F251" s="48" t="s">
        <v>744</v>
      </c>
      <c r="G251" s="47"/>
      <c r="H251" s="47">
        <v>4</v>
      </c>
      <c r="I251" s="47">
        <v>22</v>
      </c>
      <c r="J251" s="84">
        <f>SUM(G251:I251)</f>
        <v>26</v>
      </c>
      <c r="K251" s="48"/>
      <c r="L251" s="17" t="s">
        <v>498</v>
      </c>
      <c r="M251" s="17"/>
    </row>
    <row r="252" spans="1:13">
      <c r="A252" s="83">
        <v>5</v>
      </c>
      <c r="B252" s="146">
        <v>447169</v>
      </c>
      <c r="C252" s="145" t="s">
        <v>745</v>
      </c>
      <c r="D252" s="87" t="s">
        <v>746</v>
      </c>
      <c r="E252" s="47">
        <v>6898840</v>
      </c>
      <c r="F252" s="67" t="s">
        <v>747</v>
      </c>
      <c r="G252" s="47">
        <v>10</v>
      </c>
      <c r="H252" s="47">
        <v>10</v>
      </c>
      <c r="I252" s="47"/>
      <c r="J252" s="84">
        <f>SUM(G252:I252)</f>
        <v>20</v>
      </c>
      <c r="K252" s="22" t="s">
        <v>205</v>
      </c>
      <c r="L252" s="22"/>
      <c r="M252" s="67"/>
    </row>
    <row r="253" spans="1:13">
      <c r="A253" s="47"/>
      <c r="B253" s="147"/>
      <c r="C253" s="148" t="s">
        <v>748</v>
      </c>
      <c r="D253" s="87"/>
      <c r="E253" s="47"/>
      <c r="F253" s="67"/>
      <c r="G253" s="47">
        <f>SUM(G250:G252)</f>
        <v>33</v>
      </c>
      <c r="H253" s="47">
        <f>SUM(H250:H252)</f>
        <v>26</v>
      </c>
      <c r="I253" s="47">
        <f>SUM(I250:I252)</f>
        <v>22</v>
      </c>
      <c r="J253" s="47">
        <f>SUM(J250:J252)</f>
        <v>81</v>
      </c>
      <c r="K253" s="67"/>
      <c r="L253" s="67"/>
      <c r="M253" s="67"/>
    </row>
    <row r="254" spans="1:13">
      <c r="A254" s="263" t="s">
        <v>509</v>
      </c>
      <c r="B254" s="264"/>
      <c r="C254" s="149"/>
      <c r="D254" s="150"/>
      <c r="E254" s="149" t="s">
        <v>287</v>
      </c>
      <c r="F254" s="151"/>
      <c r="G254" s="73"/>
      <c r="H254" s="73"/>
      <c r="I254" s="73"/>
      <c r="J254" s="33"/>
      <c r="K254" s="151"/>
      <c r="L254" s="151"/>
      <c r="M254" s="151"/>
    </row>
    <row r="255" spans="1:13">
      <c r="A255" s="47">
        <v>6</v>
      </c>
      <c r="B255" s="145">
        <v>576959</v>
      </c>
      <c r="C255" s="145" t="s">
        <v>749</v>
      </c>
      <c r="D255" s="48" t="s">
        <v>750</v>
      </c>
      <c r="E255" s="47">
        <v>8516199</v>
      </c>
      <c r="F255" s="48" t="s">
        <v>751</v>
      </c>
      <c r="G255" s="47">
        <v>9</v>
      </c>
      <c r="H255" s="47">
        <v>4</v>
      </c>
      <c r="I255" s="47">
        <v>9</v>
      </c>
      <c r="J255" s="47">
        <f>SUM(G255:I255)</f>
        <v>22</v>
      </c>
      <c r="K255" s="36" t="s">
        <v>283</v>
      </c>
      <c r="L255" s="36"/>
      <c r="M255" s="48"/>
    </row>
    <row r="256" spans="1:13">
      <c r="A256" s="240" t="s">
        <v>279</v>
      </c>
      <c r="B256" s="241"/>
      <c r="C256" s="149"/>
      <c r="D256" s="32"/>
      <c r="E256" s="31" t="s">
        <v>287</v>
      </c>
      <c r="F256" s="52"/>
      <c r="G256" s="73"/>
      <c r="H256" s="73"/>
      <c r="I256" s="73"/>
      <c r="J256" s="33"/>
      <c r="K256" s="52"/>
      <c r="L256" s="52"/>
      <c r="M256" s="52"/>
    </row>
    <row r="257" spans="1:13">
      <c r="A257" s="138">
        <v>7</v>
      </c>
      <c r="B257" s="138">
        <v>103481</v>
      </c>
      <c r="C257" s="17" t="s">
        <v>752</v>
      </c>
      <c r="D257" s="139" t="s">
        <v>170</v>
      </c>
      <c r="E257" s="16">
        <v>8644618</v>
      </c>
      <c r="F257" s="17" t="s">
        <v>753</v>
      </c>
      <c r="G257" s="16">
        <v>10</v>
      </c>
      <c r="H257" s="16">
        <v>6</v>
      </c>
      <c r="I257" s="16">
        <v>7</v>
      </c>
      <c r="J257" s="21">
        <f>SUM(G257:I257)</f>
        <v>23</v>
      </c>
      <c r="K257" s="36" t="s">
        <v>283</v>
      </c>
      <c r="L257" s="36"/>
      <c r="M257" s="17"/>
    </row>
    <row r="258" spans="1:13">
      <c r="A258" s="53">
        <v>8</v>
      </c>
      <c r="B258" s="53">
        <v>103424</v>
      </c>
      <c r="C258" s="54" t="s">
        <v>754</v>
      </c>
      <c r="D258" s="152" t="s">
        <v>755</v>
      </c>
      <c r="E258" s="16">
        <v>8641325</v>
      </c>
      <c r="F258" s="17" t="s">
        <v>756</v>
      </c>
      <c r="G258" s="16">
        <v>7</v>
      </c>
      <c r="H258" s="16">
        <v>12</v>
      </c>
      <c r="I258" s="16">
        <v>15</v>
      </c>
      <c r="J258" s="21">
        <f>SUM(G258:I258)</f>
        <v>34</v>
      </c>
      <c r="K258" s="22" t="s">
        <v>205</v>
      </c>
      <c r="L258" s="22"/>
      <c r="M258" s="17"/>
    </row>
    <row r="259" spans="1:13">
      <c r="A259" s="15"/>
      <c r="B259" s="39"/>
      <c r="C259" s="56" t="s">
        <v>757</v>
      </c>
      <c r="D259" s="56"/>
      <c r="E259" s="16"/>
      <c r="F259" s="24"/>
      <c r="G259" s="16">
        <f>SUM(G257:G258)</f>
        <v>17</v>
      </c>
      <c r="H259" s="16">
        <f>SUM(H257:H258)</f>
        <v>18</v>
      </c>
      <c r="I259" s="16">
        <f>SUM(I257:I258)</f>
        <v>22</v>
      </c>
      <c r="J259" s="16">
        <f>SUM(J257:J258)</f>
        <v>57</v>
      </c>
      <c r="K259" s="24"/>
      <c r="L259" s="24"/>
      <c r="M259" s="24"/>
    </row>
    <row r="260" spans="1:13">
      <c r="A260" s="240" t="s">
        <v>324</v>
      </c>
      <c r="B260" s="241"/>
      <c r="C260" s="31"/>
      <c r="D260" s="32"/>
      <c r="E260" s="31" t="s">
        <v>287</v>
      </c>
      <c r="F260" s="52"/>
      <c r="G260" s="33"/>
      <c r="H260" s="33"/>
      <c r="I260" s="33"/>
      <c r="J260" s="33"/>
      <c r="K260" s="52"/>
      <c r="L260" s="52"/>
      <c r="M260" s="52"/>
    </row>
    <row r="261" spans="1:13">
      <c r="A261" s="138">
        <v>9</v>
      </c>
      <c r="B261" s="138">
        <v>103549</v>
      </c>
      <c r="C261" s="139" t="s">
        <v>758</v>
      </c>
      <c r="D261" s="139" t="s">
        <v>759</v>
      </c>
      <c r="E261" s="16">
        <v>8321857</v>
      </c>
      <c r="F261" s="17" t="s">
        <v>760</v>
      </c>
      <c r="G261" s="16">
        <v>4</v>
      </c>
      <c r="H261" s="16">
        <v>5</v>
      </c>
      <c r="I261" s="16">
        <v>5</v>
      </c>
      <c r="J261" s="21">
        <f>SUM(G261:I261)</f>
        <v>14</v>
      </c>
      <c r="K261" s="22"/>
      <c r="L261" s="22"/>
      <c r="M261" s="22" t="s">
        <v>1029</v>
      </c>
    </row>
    <row r="262" spans="1:13">
      <c r="A262" s="240" t="s">
        <v>15</v>
      </c>
      <c r="B262" s="241"/>
      <c r="C262" s="31"/>
      <c r="D262" s="32"/>
      <c r="E262" s="31" t="s">
        <v>287</v>
      </c>
      <c r="F262" s="52"/>
      <c r="G262" s="33"/>
      <c r="H262" s="33"/>
      <c r="I262" s="33"/>
      <c r="J262" s="33"/>
      <c r="K262" s="52"/>
      <c r="L262" s="52"/>
      <c r="M262" s="52"/>
    </row>
    <row r="263" spans="1:13">
      <c r="A263" s="138">
        <v>10</v>
      </c>
      <c r="B263" s="138">
        <v>103366</v>
      </c>
      <c r="C263" s="139" t="s">
        <v>761</v>
      </c>
      <c r="D263" s="139" t="s">
        <v>762</v>
      </c>
      <c r="E263" s="16">
        <v>8325928</v>
      </c>
      <c r="F263" s="17" t="s">
        <v>763</v>
      </c>
      <c r="G263" s="16" t="s">
        <v>287</v>
      </c>
      <c r="H263" s="16">
        <v>6</v>
      </c>
      <c r="I263" s="16">
        <v>28</v>
      </c>
      <c r="J263" s="21">
        <f>SUM(H263:I263)</f>
        <v>34</v>
      </c>
      <c r="K263" s="22"/>
      <c r="L263" s="22"/>
      <c r="M263" s="22" t="s">
        <v>1029</v>
      </c>
    </row>
    <row r="264" spans="1:13">
      <c r="A264" s="16">
        <v>11</v>
      </c>
      <c r="B264" s="16">
        <v>103309</v>
      </c>
      <c r="C264" s="17" t="s">
        <v>764</v>
      </c>
      <c r="D264" s="17" t="s">
        <v>765</v>
      </c>
      <c r="E264" s="16">
        <v>6898484</v>
      </c>
      <c r="F264" s="17" t="s">
        <v>766</v>
      </c>
      <c r="G264" s="16">
        <v>17</v>
      </c>
      <c r="H264" s="16">
        <v>9</v>
      </c>
      <c r="I264" s="16" t="s">
        <v>287</v>
      </c>
      <c r="J264" s="21">
        <f>SUM(G264:I264)</f>
        <v>26</v>
      </c>
      <c r="K264" s="22"/>
      <c r="L264" s="22"/>
      <c r="M264" s="22" t="s">
        <v>1029</v>
      </c>
    </row>
    <row r="265" spans="1:13">
      <c r="A265" s="138">
        <v>12</v>
      </c>
      <c r="B265" s="16">
        <v>103465</v>
      </c>
      <c r="C265" s="17" t="s">
        <v>767</v>
      </c>
      <c r="D265" s="17" t="s">
        <v>768</v>
      </c>
      <c r="E265" s="16">
        <v>8237555</v>
      </c>
      <c r="F265" s="24" t="s">
        <v>769</v>
      </c>
      <c r="G265" s="16">
        <v>10</v>
      </c>
      <c r="H265" s="16">
        <v>6</v>
      </c>
      <c r="I265" s="16">
        <v>7</v>
      </c>
      <c r="J265" s="21">
        <f>SUM(G265:I265)</f>
        <v>23</v>
      </c>
      <c r="K265" s="24" t="s">
        <v>271</v>
      </c>
      <c r="L265" s="24"/>
      <c r="M265" s="24"/>
    </row>
    <row r="266" spans="1:13">
      <c r="A266" s="16">
        <v>13</v>
      </c>
      <c r="B266" s="16">
        <v>517862</v>
      </c>
      <c r="C266" s="17" t="s">
        <v>770</v>
      </c>
      <c r="D266" s="17" t="s">
        <v>771</v>
      </c>
      <c r="E266" s="16">
        <v>8324602</v>
      </c>
      <c r="F266" s="24" t="s">
        <v>772</v>
      </c>
      <c r="G266" s="16">
        <v>14</v>
      </c>
      <c r="H266" s="16">
        <v>10</v>
      </c>
      <c r="I266" s="16"/>
      <c r="J266" s="21">
        <f>SUM(G266:I266)</f>
        <v>24</v>
      </c>
      <c r="K266" s="22"/>
      <c r="L266" s="22"/>
      <c r="M266" s="22" t="s">
        <v>1029</v>
      </c>
    </row>
    <row r="267" spans="1:13">
      <c r="A267" s="138">
        <v>14</v>
      </c>
      <c r="B267" s="16">
        <v>447177</v>
      </c>
      <c r="C267" s="17" t="s">
        <v>773</v>
      </c>
      <c r="D267" s="17" t="s">
        <v>771</v>
      </c>
      <c r="E267" s="16">
        <v>9592348</v>
      </c>
      <c r="F267" s="24" t="s">
        <v>774</v>
      </c>
      <c r="G267" s="16">
        <v>9</v>
      </c>
      <c r="H267" s="16">
        <v>16</v>
      </c>
      <c r="I267" s="16"/>
      <c r="J267" s="21">
        <f>SUM(G267:I267)</f>
        <v>25</v>
      </c>
      <c r="K267" s="22" t="s">
        <v>205</v>
      </c>
      <c r="L267" s="22"/>
      <c r="M267" s="24"/>
    </row>
    <row r="268" spans="1:13">
      <c r="A268" s="15"/>
      <c r="B268" s="39"/>
      <c r="C268" s="56" t="s">
        <v>362</v>
      </c>
      <c r="D268" s="56"/>
      <c r="E268" s="16"/>
      <c r="F268" s="153"/>
      <c r="G268" s="16">
        <f>SUM(G264:G267)</f>
        <v>50</v>
      </c>
      <c r="H268" s="16">
        <f>SUM(H263:H267)</f>
        <v>47</v>
      </c>
      <c r="I268" s="16">
        <f>SUM(I263:I267)</f>
        <v>35</v>
      </c>
      <c r="J268" s="16">
        <f>SUM(J263:J267)</f>
        <v>132</v>
      </c>
      <c r="K268" s="153"/>
      <c r="L268" s="153"/>
      <c r="M268" s="153"/>
    </row>
    <row r="269" spans="1:13">
      <c r="A269" s="240" t="s">
        <v>473</v>
      </c>
      <c r="B269" s="241"/>
      <c r="C269" s="31"/>
      <c r="D269" s="32"/>
      <c r="E269" s="31" t="s">
        <v>287</v>
      </c>
      <c r="F269" s="52"/>
      <c r="G269" s="73"/>
      <c r="H269" s="73"/>
      <c r="I269" s="73"/>
      <c r="J269" s="33"/>
      <c r="K269" s="52"/>
      <c r="L269" s="52"/>
      <c r="M269" s="52"/>
    </row>
    <row r="270" spans="1:13">
      <c r="A270" s="154">
        <v>15</v>
      </c>
      <c r="B270" s="154">
        <v>103325</v>
      </c>
      <c r="C270" s="155" t="s">
        <v>168</v>
      </c>
      <c r="D270" s="155" t="s">
        <v>169</v>
      </c>
      <c r="E270" s="16">
        <v>8372562</v>
      </c>
      <c r="F270" s="17" t="s">
        <v>775</v>
      </c>
      <c r="G270" s="16"/>
      <c r="H270" s="16">
        <v>15</v>
      </c>
      <c r="I270" s="16">
        <v>9</v>
      </c>
      <c r="J270" s="21">
        <f>SUM(G270:I270)</f>
        <v>24</v>
      </c>
      <c r="K270" s="36" t="s">
        <v>283</v>
      </c>
      <c r="L270" s="36"/>
      <c r="M270" s="17"/>
    </row>
    <row r="271" spans="1:13" ht="14.25" customHeight="1">
      <c r="A271" s="240" t="s">
        <v>776</v>
      </c>
      <c r="B271" s="241"/>
      <c r="C271" s="156"/>
      <c r="D271" s="157"/>
      <c r="E271" s="31" t="s">
        <v>287</v>
      </c>
      <c r="F271" s="52"/>
      <c r="G271" s="73"/>
      <c r="H271" s="73"/>
      <c r="I271" s="73"/>
      <c r="J271" s="33"/>
      <c r="K271" s="52"/>
      <c r="L271" s="52"/>
      <c r="M271" s="52"/>
    </row>
    <row r="272" spans="1:13">
      <c r="A272" s="16">
        <v>16</v>
      </c>
      <c r="B272" s="16">
        <v>103598</v>
      </c>
      <c r="C272" s="17" t="s">
        <v>777</v>
      </c>
      <c r="D272" s="17" t="s">
        <v>778</v>
      </c>
      <c r="E272" s="16">
        <v>8228117</v>
      </c>
      <c r="F272" s="17" t="s">
        <v>779</v>
      </c>
      <c r="G272" s="16"/>
      <c r="H272" s="16">
        <v>3</v>
      </c>
      <c r="I272" s="16">
        <v>21</v>
      </c>
      <c r="J272" s="21">
        <f>SUM(H272:I272)</f>
        <v>24</v>
      </c>
      <c r="K272" s="17"/>
      <c r="L272" s="24" t="s">
        <v>1030</v>
      </c>
      <c r="M272" s="24"/>
    </row>
    <row r="273" spans="1:13">
      <c r="A273" s="16">
        <v>17</v>
      </c>
      <c r="B273" s="16">
        <v>103382</v>
      </c>
      <c r="C273" s="17" t="s">
        <v>780</v>
      </c>
      <c r="D273" s="17" t="s">
        <v>781</v>
      </c>
      <c r="E273" s="16">
        <v>8324639</v>
      </c>
      <c r="F273" s="17" t="s">
        <v>782</v>
      </c>
      <c r="G273" s="16">
        <v>21</v>
      </c>
      <c r="H273" s="16">
        <v>3</v>
      </c>
      <c r="I273" s="16"/>
      <c r="J273" s="21">
        <f t="shared" ref="J273:J277" si="13">SUM(G273:I273)</f>
        <v>24</v>
      </c>
      <c r="K273" s="22" t="s">
        <v>205</v>
      </c>
      <c r="L273" s="17"/>
      <c r="M273" s="17"/>
    </row>
    <row r="274" spans="1:13">
      <c r="A274" s="16">
        <v>18</v>
      </c>
      <c r="B274" s="16">
        <v>103564</v>
      </c>
      <c r="C274" s="17" t="s">
        <v>162</v>
      </c>
      <c r="D274" s="17" t="s">
        <v>163</v>
      </c>
      <c r="E274" s="16">
        <v>8325010</v>
      </c>
      <c r="F274" s="17" t="s">
        <v>783</v>
      </c>
      <c r="G274" s="16"/>
      <c r="H274" s="16">
        <v>10</v>
      </c>
      <c r="I274" s="16">
        <v>21</v>
      </c>
      <c r="J274" s="21">
        <f t="shared" si="13"/>
        <v>31</v>
      </c>
      <c r="K274" s="17"/>
      <c r="L274" s="24" t="s">
        <v>1030</v>
      </c>
      <c r="M274" s="24"/>
    </row>
    <row r="275" spans="1:13">
      <c r="A275" s="16">
        <v>19</v>
      </c>
      <c r="B275" s="16">
        <v>462994</v>
      </c>
      <c r="C275" s="17" t="s">
        <v>784</v>
      </c>
      <c r="D275" s="17" t="s">
        <v>785</v>
      </c>
      <c r="E275" s="16">
        <v>8321795</v>
      </c>
      <c r="F275" s="24" t="s">
        <v>786</v>
      </c>
      <c r="G275" s="138">
        <v>26</v>
      </c>
      <c r="H275" s="138">
        <v>8</v>
      </c>
      <c r="I275" s="138"/>
      <c r="J275" s="21">
        <f t="shared" si="13"/>
        <v>34</v>
      </c>
      <c r="K275" s="22"/>
      <c r="L275" s="22"/>
      <c r="M275" s="22" t="s">
        <v>1029</v>
      </c>
    </row>
    <row r="276" spans="1:13">
      <c r="A276" s="16">
        <v>20</v>
      </c>
      <c r="B276" s="16">
        <v>103028</v>
      </c>
      <c r="C276" s="17" t="s">
        <v>787</v>
      </c>
      <c r="D276" s="17" t="s">
        <v>788</v>
      </c>
      <c r="E276" s="16">
        <v>8237553</v>
      </c>
      <c r="F276" s="24" t="s">
        <v>789</v>
      </c>
      <c r="G276" s="16">
        <v>19</v>
      </c>
      <c r="H276" s="16">
        <v>15</v>
      </c>
      <c r="I276" s="16"/>
      <c r="J276" s="21">
        <f t="shared" si="13"/>
        <v>34</v>
      </c>
      <c r="K276" s="22"/>
      <c r="L276" s="22"/>
      <c r="M276" s="22" t="s">
        <v>1029</v>
      </c>
    </row>
    <row r="277" spans="1:13">
      <c r="A277" s="16">
        <v>21</v>
      </c>
      <c r="B277" s="16">
        <v>620518</v>
      </c>
      <c r="C277" s="17" t="s">
        <v>790</v>
      </c>
      <c r="D277" s="17" t="s">
        <v>788</v>
      </c>
      <c r="E277" s="16">
        <v>8325071</v>
      </c>
      <c r="F277" s="24" t="s">
        <v>791</v>
      </c>
      <c r="G277" s="138"/>
      <c r="H277" s="138">
        <v>9</v>
      </c>
      <c r="I277" s="138">
        <v>18</v>
      </c>
      <c r="J277" s="158">
        <f t="shared" si="13"/>
        <v>27</v>
      </c>
      <c r="K277" s="22"/>
      <c r="L277" s="22"/>
      <c r="M277" s="22" t="s">
        <v>1029</v>
      </c>
    </row>
    <row r="278" spans="1:13">
      <c r="A278" s="15"/>
      <c r="B278" s="39"/>
      <c r="C278" s="56" t="s">
        <v>501</v>
      </c>
      <c r="D278" s="56"/>
      <c r="E278" s="16"/>
      <c r="F278" s="153"/>
      <c r="G278" s="138">
        <f>SUM(G272:G277)</f>
        <v>66</v>
      </c>
      <c r="H278" s="138">
        <f>SUM(H272:H277)</f>
        <v>48</v>
      </c>
      <c r="I278" s="138">
        <f>SUM(I272:I277)</f>
        <v>60</v>
      </c>
      <c r="J278" s="138">
        <f>SUM(J272:J277)</f>
        <v>174</v>
      </c>
      <c r="K278" s="153"/>
      <c r="L278" s="153"/>
      <c r="M278" s="153"/>
    </row>
    <row r="279" spans="1:13">
      <c r="A279" s="240" t="s">
        <v>792</v>
      </c>
      <c r="B279" s="241"/>
      <c r="C279" s="156"/>
      <c r="D279" s="157"/>
      <c r="E279" s="31" t="s">
        <v>287</v>
      </c>
      <c r="F279" s="52"/>
      <c r="G279" s="73"/>
      <c r="H279" s="73"/>
      <c r="I279" s="73"/>
      <c r="J279" s="33"/>
      <c r="K279" s="52"/>
      <c r="L279" s="52"/>
      <c r="M279" s="52"/>
    </row>
    <row r="280" spans="1:13">
      <c r="A280" s="16">
        <v>22</v>
      </c>
      <c r="B280" s="16">
        <v>103580</v>
      </c>
      <c r="C280" s="56" t="s">
        <v>793</v>
      </c>
      <c r="D280" s="17" t="s">
        <v>794</v>
      </c>
      <c r="E280" s="16">
        <v>8739158</v>
      </c>
      <c r="F280" s="159" t="s">
        <v>795</v>
      </c>
      <c r="G280" s="16"/>
      <c r="H280" s="16">
        <v>17</v>
      </c>
      <c r="I280" s="16">
        <v>18</v>
      </c>
      <c r="J280" s="21">
        <f t="shared" ref="J280:J289" si="14">SUM(G280:I280)</f>
        <v>35</v>
      </c>
      <c r="K280" s="22"/>
      <c r="L280" s="22"/>
      <c r="M280" s="22" t="s">
        <v>1029</v>
      </c>
    </row>
    <row r="281" spans="1:13">
      <c r="A281" s="16">
        <v>23</v>
      </c>
      <c r="B281" s="16">
        <v>103416</v>
      </c>
      <c r="C281" s="142" t="s">
        <v>796</v>
      </c>
      <c r="D281" s="17" t="s">
        <v>797</v>
      </c>
      <c r="E281" s="16">
        <v>8735006</v>
      </c>
      <c r="F281" s="159" t="s">
        <v>798</v>
      </c>
      <c r="G281" s="16">
        <v>27</v>
      </c>
      <c r="H281" s="16">
        <v>7</v>
      </c>
      <c r="I281" s="16"/>
      <c r="J281" s="21">
        <f t="shared" si="14"/>
        <v>34</v>
      </c>
      <c r="K281" s="22"/>
      <c r="L281" s="22"/>
      <c r="M281" s="22" t="s">
        <v>1029</v>
      </c>
    </row>
    <row r="282" spans="1:13" ht="12" customHeight="1">
      <c r="A282" s="16">
        <v>24</v>
      </c>
      <c r="B282" s="16">
        <v>232132</v>
      </c>
      <c r="C282" s="56" t="s">
        <v>799</v>
      </c>
      <c r="D282" s="17" t="s">
        <v>125</v>
      </c>
      <c r="E282" s="16">
        <v>8746083</v>
      </c>
      <c r="F282" s="159" t="s">
        <v>800</v>
      </c>
      <c r="G282" s="16">
        <v>21</v>
      </c>
      <c r="H282" s="16">
        <v>13</v>
      </c>
      <c r="I282" s="16"/>
      <c r="J282" s="21">
        <f t="shared" si="14"/>
        <v>34</v>
      </c>
      <c r="K282" s="22" t="s">
        <v>205</v>
      </c>
      <c r="L282" s="22"/>
      <c r="M282" s="159"/>
    </row>
    <row r="283" spans="1:13">
      <c r="A283" s="16">
        <v>25</v>
      </c>
      <c r="B283" s="16">
        <v>903021</v>
      </c>
      <c r="C283" s="56" t="s">
        <v>801</v>
      </c>
      <c r="D283" s="17" t="s">
        <v>802</v>
      </c>
      <c r="E283" s="16">
        <v>8756734</v>
      </c>
      <c r="F283" s="160" t="s">
        <v>803</v>
      </c>
      <c r="G283" s="16"/>
      <c r="H283" s="16">
        <v>11</v>
      </c>
      <c r="I283" s="16">
        <v>24</v>
      </c>
      <c r="J283" s="21">
        <f t="shared" si="14"/>
        <v>35</v>
      </c>
      <c r="K283" s="22" t="s">
        <v>205</v>
      </c>
      <c r="L283" s="22"/>
      <c r="M283" s="160"/>
    </row>
    <row r="284" spans="1:13" ht="15.75" customHeight="1">
      <c r="A284" s="16">
        <v>26</v>
      </c>
      <c r="B284" s="16">
        <v>447185</v>
      </c>
      <c r="C284" s="56" t="s">
        <v>804</v>
      </c>
      <c r="D284" s="17" t="s">
        <v>805</v>
      </c>
      <c r="E284" s="16">
        <v>6905897</v>
      </c>
      <c r="F284" s="161" t="s">
        <v>806</v>
      </c>
      <c r="G284" s="53">
        <v>19</v>
      </c>
      <c r="H284" s="53">
        <v>12</v>
      </c>
      <c r="I284" s="53"/>
      <c r="J284" s="21">
        <f t="shared" si="14"/>
        <v>31</v>
      </c>
      <c r="K284" s="22" t="s">
        <v>205</v>
      </c>
      <c r="L284" s="55"/>
      <c r="M284" s="161"/>
    </row>
    <row r="285" spans="1:13" ht="15" customHeight="1">
      <c r="A285" s="16">
        <v>27</v>
      </c>
      <c r="B285" s="16">
        <v>447136</v>
      </c>
      <c r="C285" s="56" t="s">
        <v>807</v>
      </c>
      <c r="D285" s="17" t="s">
        <v>805</v>
      </c>
      <c r="E285" s="16">
        <v>6905603</v>
      </c>
      <c r="F285" s="161" t="s">
        <v>808</v>
      </c>
      <c r="G285" s="53">
        <v>15</v>
      </c>
      <c r="H285" s="53">
        <v>18</v>
      </c>
      <c r="I285" s="53"/>
      <c r="J285" s="21">
        <f t="shared" si="14"/>
        <v>33</v>
      </c>
      <c r="K285" s="22" t="s">
        <v>205</v>
      </c>
      <c r="L285" s="55"/>
      <c r="M285" s="161"/>
    </row>
    <row r="286" spans="1:13" ht="12.75" customHeight="1">
      <c r="A286" s="16">
        <v>28</v>
      </c>
      <c r="B286" s="16">
        <v>103341</v>
      </c>
      <c r="C286" s="162" t="s">
        <v>809</v>
      </c>
      <c r="D286" s="17" t="s">
        <v>810</v>
      </c>
      <c r="E286" s="16">
        <v>8753178</v>
      </c>
      <c r="F286" s="161" t="s">
        <v>811</v>
      </c>
      <c r="G286" s="16"/>
      <c r="H286" s="16">
        <v>5</v>
      </c>
      <c r="I286" s="16">
        <v>28</v>
      </c>
      <c r="J286" s="21">
        <f t="shared" si="14"/>
        <v>33</v>
      </c>
      <c r="K286" s="22" t="s">
        <v>205</v>
      </c>
      <c r="L286" s="55"/>
      <c r="M286" s="161"/>
    </row>
    <row r="287" spans="1:13" ht="15.75" customHeight="1">
      <c r="A287" s="16">
        <v>29</v>
      </c>
      <c r="B287" s="16">
        <v>103358</v>
      </c>
      <c r="C287" s="56" t="s">
        <v>812</v>
      </c>
      <c r="D287" s="17" t="s">
        <v>810</v>
      </c>
      <c r="E287" s="16" t="s">
        <v>813</v>
      </c>
      <c r="F287" s="159" t="s">
        <v>814</v>
      </c>
      <c r="G287" s="16"/>
      <c r="H287" s="16"/>
      <c r="I287" s="16">
        <v>35</v>
      </c>
      <c r="J287" s="21">
        <f t="shared" si="14"/>
        <v>35</v>
      </c>
      <c r="K287" s="22" t="s">
        <v>205</v>
      </c>
      <c r="L287" s="22"/>
      <c r="M287" s="159"/>
    </row>
    <row r="288" spans="1:13" ht="12" customHeight="1">
      <c r="A288" s="16">
        <v>30</v>
      </c>
      <c r="B288" s="16">
        <v>532887</v>
      </c>
      <c r="C288" s="56" t="s">
        <v>815</v>
      </c>
      <c r="D288" s="17" t="s">
        <v>810</v>
      </c>
      <c r="E288" s="18" t="s">
        <v>816</v>
      </c>
      <c r="F288" s="163" t="s">
        <v>817</v>
      </c>
      <c r="G288" s="138">
        <v>21</v>
      </c>
      <c r="H288" s="138">
        <v>14</v>
      </c>
      <c r="I288" s="138"/>
      <c r="J288" s="21">
        <f t="shared" si="14"/>
        <v>35</v>
      </c>
      <c r="K288" s="22" t="s">
        <v>205</v>
      </c>
      <c r="L288" s="22"/>
      <c r="M288" s="163"/>
    </row>
    <row r="289" spans="1:13">
      <c r="A289" s="16">
        <v>31</v>
      </c>
      <c r="B289" s="16">
        <v>335901</v>
      </c>
      <c r="C289" s="56" t="s">
        <v>818</v>
      </c>
      <c r="D289" s="17" t="s">
        <v>810</v>
      </c>
      <c r="E289" s="16">
        <v>8731710</v>
      </c>
      <c r="F289" s="163" t="s">
        <v>819</v>
      </c>
      <c r="G289" s="138">
        <v>21</v>
      </c>
      <c r="H289" s="138">
        <v>12</v>
      </c>
      <c r="I289" s="138"/>
      <c r="J289" s="21">
        <f t="shared" si="14"/>
        <v>33</v>
      </c>
      <c r="K289" s="22" t="s">
        <v>205</v>
      </c>
      <c r="L289" s="22"/>
      <c r="M289" s="163"/>
    </row>
    <row r="290" spans="1:13">
      <c r="A290" s="15"/>
      <c r="B290" s="39"/>
      <c r="C290" s="56" t="s">
        <v>820</v>
      </c>
      <c r="D290" s="164"/>
      <c r="E290" s="16"/>
      <c r="F290" s="163"/>
      <c r="G290" s="138">
        <f>SUM(G280:G289)</f>
        <v>124</v>
      </c>
      <c r="H290" s="138">
        <f>SUM(H280:H289)</f>
        <v>109</v>
      </c>
      <c r="I290" s="138">
        <f>SUM(I280:I289)</f>
        <v>105</v>
      </c>
      <c r="J290" s="138">
        <f>SUM(J280:J289)</f>
        <v>338</v>
      </c>
      <c r="K290" s="163"/>
      <c r="L290" s="163"/>
      <c r="M290" s="163"/>
    </row>
    <row r="291" spans="1:13">
      <c r="A291" s="240" t="s">
        <v>479</v>
      </c>
      <c r="B291" s="241"/>
      <c r="C291" s="156"/>
      <c r="D291" s="157"/>
      <c r="E291" s="89" t="s">
        <v>287</v>
      </c>
      <c r="F291" s="52"/>
      <c r="G291" s="165"/>
      <c r="H291" s="165"/>
      <c r="I291" s="165"/>
      <c r="J291" s="165"/>
      <c r="K291" s="52"/>
      <c r="L291" s="52"/>
      <c r="M291" s="52"/>
    </row>
    <row r="292" spans="1:13" ht="14.4" thickBot="1">
      <c r="A292" s="16">
        <v>32</v>
      </c>
      <c r="B292" s="16">
        <v>148619</v>
      </c>
      <c r="C292" s="17" t="s">
        <v>821</v>
      </c>
      <c r="D292" s="17" t="s">
        <v>822</v>
      </c>
      <c r="E292" s="16">
        <v>8321239</v>
      </c>
      <c r="F292" s="36" t="s">
        <v>823</v>
      </c>
      <c r="G292" s="16">
        <v>3</v>
      </c>
      <c r="H292" s="16">
        <v>10</v>
      </c>
      <c r="I292" s="16">
        <v>5</v>
      </c>
      <c r="J292" s="21">
        <f>SUM(G292:I292)</f>
        <v>18</v>
      </c>
      <c r="K292" s="36"/>
      <c r="L292" s="36"/>
      <c r="M292" s="22" t="s">
        <v>1029</v>
      </c>
    </row>
    <row r="293" spans="1:13" ht="14.4" thickBot="1">
      <c r="A293" s="166">
        <v>32</v>
      </c>
      <c r="B293" s="268" t="s">
        <v>824</v>
      </c>
      <c r="C293" s="269"/>
      <c r="D293" s="269"/>
      <c r="E293" s="269"/>
      <c r="F293" s="270"/>
      <c r="G293" s="167">
        <f>SUM(G248,G253,G259,G261,G268,G278,G290,G292,G255)</f>
        <v>315</v>
      </c>
      <c r="H293" s="167">
        <f>SUM(H248,H253,H259,H261,H268,H270,H278,H290,H292,H255)</f>
        <v>302</v>
      </c>
      <c r="I293" s="167">
        <f>SUM(I248,I253,I259,I261,I268,I270,I278,I290,I292,I255)</f>
        <v>296</v>
      </c>
      <c r="J293" s="168">
        <f>SUM(J248,J253,J259,J261,J268,J270,J278,J290,J292,J255)</f>
        <v>913</v>
      </c>
    </row>
    <row r="294" spans="1:13" ht="14.4">
      <c r="A294" s="169"/>
      <c r="B294" s="169"/>
      <c r="C294" s="169"/>
      <c r="D294" s="169"/>
      <c r="E294" s="169"/>
      <c r="F294" s="169"/>
      <c r="G294" s="169"/>
      <c r="H294" s="169"/>
      <c r="I294" s="169"/>
      <c r="J294" s="170"/>
      <c r="K294" s="169"/>
      <c r="L294" s="169"/>
      <c r="M294" s="169"/>
    </row>
    <row r="295" spans="1:13" ht="30.6">
      <c r="A295" s="243" t="s">
        <v>825</v>
      </c>
      <c r="B295" s="243"/>
      <c r="C295" s="243"/>
      <c r="D295" s="243"/>
      <c r="E295" s="243"/>
      <c r="F295" s="243"/>
      <c r="G295" s="243"/>
      <c r="H295" s="243"/>
      <c r="I295" s="243"/>
      <c r="J295" s="243"/>
    </row>
    <row r="296" spans="1:13" ht="14.4">
      <c r="A296" s="4"/>
      <c r="B296" s="5"/>
      <c r="C296" s="5" t="s">
        <v>826</v>
      </c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1:13" ht="15" thickBot="1">
      <c r="A297" s="267"/>
      <c r="B297" s="267"/>
      <c r="C297" s="267"/>
      <c r="D297" s="267"/>
      <c r="E297" s="135"/>
      <c r="F297" s="136"/>
      <c r="G297" s="135"/>
      <c r="H297" s="135"/>
      <c r="I297" s="135"/>
      <c r="J297" s="135"/>
      <c r="K297" s="136"/>
      <c r="L297" s="136"/>
      <c r="M297" s="136"/>
    </row>
    <row r="298" spans="1:13">
      <c r="A298" s="9" t="s">
        <v>827</v>
      </c>
      <c r="B298" s="9" t="s">
        <v>185</v>
      </c>
      <c r="C298" s="9" t="s">
        <v>161</v>
      </c>
      <c r="D298" s="9" t="s">
        <v>186</v>
      </c>
      <c r="E298" s="9" t="s">
        <v>187</v>
      </c>
      <c r="F298" s="9" t="s">
        <v>188</v>
      </c>
      <c r="G298" s="245" t="s">
        <v>189</v>
      </c>
      <c r="H298" s="245"/>
      <c r="I298" s="245"/>
      <c r="J298" s="245"/>
      <c r="K298" s="9"/>
      <c r="L298" s="9"/>
      <c r="M298" s="9"/>
    </row>
    <row r="299" spans="1:13" ht="14.4" thickBot="1">
      <c r="A299" s="10"/>
      <c r="B299" s="10"/>
      <c r="C299" s="10"/>
      <c r="D299" s="10"/>
      <c r="E299" s="10"/>
      <c r="F299" s="10"/>
      <c r="G299" s="11" t="s">
        <v>193</v>
      </c>
      <c r="H299" s="11" t="s">
        <v>194</v>
      </c>
      <c r="I299" s="11" t="s">
        <v>195</v>
      </c>
      <c r="J299" s="11" t="s">
        <v>196</v>
      </c>
      <c r="K299" s="10"/>
      <c r="L299" s="10"/>
      <c r="M299" s="10"/>
    </row>
    <row r="300" spans="1:13">
      <c r="A300" s="240" t="s">
        <v>363</v>
      </c>
      <c r="B300" s="241"/>
      <c r="C300" s="31"/>
      <c r="D300" s="51" t="s">
        <v>287</v>
      </c>
      <c r="E300" s="31" t="s">
        <v>287</v>
      </c>
      <c r="F300" s="171"/>
      <c r="G300" s="73"/>
      <c r="H300" s="73"/>
      <c r="I300" s="73"/>
      <c r="J300" s="33"/>
      <c r="K300" s="171"/>
      <c r="L300" s="171"/>
      <c r="M300" s="171"/>
    </row>
    <row r="301" spans="1:13">
      <c r="A301" s="15">
        <v>1</v>
      </c>
      <c r="B301" s="16">
        <v>577072</v>
      </c>
      <c r="C301" s="17" t="s">
        <v>828</v>
      </c>
      <c r="D301" s="17" t="s">
        <v>521</v>
      </c>
      <c r="E301" s="16">
        <v>8100351</v>
      </c>
      <c r="F301" s="17" t="s">
        <v>829</v>
      </c>
      <c r="G301" s="16"/>
      <c r="H301" s="16">
        <v>1</v>
      </c>
      <c r="I301" s="16">
        <v>6</v>
      </c>
      <c r="J301" s="21">
        <f>SUM(G301:I301)</f>
        <v>7</v>
      </c>
      <c r="K301" s="22" t="s">
        <v>205</v>
      </c>
      <c r="L301" s="22"/>
      <c r="M301" s="17"/>
    </row>
    <row r="302" spans="1:13">
      <c r="A302" s="15">
        <v>2</v>
      </c>
      <c r="B302" s="74">
        <v>629345</v>
      </c>
      <c r="C302" s="36" t="s">
        <v>830</v>
      </c>
      <c r="D302" s="172" t="s">
        <v>521</v>
      </c>
      <c r="E302" s="74">
        <v>8370132</v>
      </c>
      <c r="F302" s="36" t="s">
        <v>831</v>
      </c>
      <c r="G302" s="16">
        <v>2</v>
      </c>
      <c r="H302" s="16">
        <v>6</v>
      </c>
      <c r="I302" s="16"/>
      <c r="J302" s="21">
        <f>SUM(G302:I302)</f>
        <v>8</v>
      </c>
      <c r="K302" s="48"/>
      <c r="L302" s="48"/>
      <c r="M302" s="22" t="s">
        <v>1029</v>
      </c>
    </row>
    <row r="303" spans="1:13">
      <c r="A303" s="15">
        <v>3</v>
      </c>
      <c r="B303" s="47">
        <v>531426</v>
      </c>
      <c r="C303" s="48" t="s">
        <v>832</v>
      </c>
      <c r="D303" s="49" t="s">
        <v>833</v>
      </c>
      <c r="E303" s="63" t="s">
        <v>834</v>
      </c>
      <c r="F303" s="48" t="s">
        <v>835</v>
      </c>
      <c r="G303" s="47">
        <v>8</v>
      </c>
      <c r="H303" s="47">
        <v>1</v>
      </c>
      <c r="I303" s="47"/>
      <c r="J303" s="21">
        <f t="shared" ref="J303" si="15">SUM(G303:I303)</f>
        <v>9</v>
      </c>
      <c r="K303" s="48" t="s">
        <v>205</v>
      </c>
      <c r="L303" s="48"/>
      <c r="M303" s="48"/>
    </row>
    <row r="304" spans="1:13">
      <c r="A304" s="15"/>
      <c r="B304" s="173"/>
      <c r="C304" s="56" t="s">
        <v>389</v>
      </c>
      <c r="D304" s="27"/>
      <c r="E304" s="173"/>
      <c r="F304" s="23"/>
      <c r="G304" s="16">
        <f>SUM(G301:G303)</f>
        <v>10</v>
      </c>
      <c r="H304" s="16">
        <f>SUM(H301:H303)</f>
        <v>8</v>
      </c>
      <c r="I304" s="16">
        <f>SUM(I301:I303)</f>
        <v>6</v>
      </c>
      <c r="J304" s="16">
        <f>SUM(J301:J303)</f>
        <v>24</v>
      </c>
      <c r="K304" s="23"/>
      <c r="L304" s="23"/>
      <c r="M304" s="23"/>
    </row>
    <row r="305" spans="1:13">
      <c r="A305" s="240" t="s">
        <v>836</v>
      </c>
      <c r="B305" s="241"/>
      <c r="C305" s="31"/>
      <c r="D305" s="271"/>
      <c r="E305" s="271"/>
      <c r="F305" s="272"/>
      <c r="G305" s="73"/>
      <c r="H305" s="73"/>
      <c r="I305" s="73"/>
      <c r="J305" s="33"/>
    </row>
    <row r="306" spans="1:13">
      <c r="A306" s="16">
        <v>4</v>
      </c>
      <c r="B306" s="20">
        <v>103184</v>
      </c>
      <c r="C306" s="159" t="s">
        <v>836</v>
      </c>
      <c r="D306" s="159" t="s">
        <v>837</v>
      </c>
      <c r="E306" s="21">
        <v>8554218</v>
      </c>
      <c r="F306" s="17" t="s">
        <v>838</v>
      </c>
      <c r="G306" s="138"/>
      <c r="H306" s="138">
        <v>4</v>
      </c>
      <c r="I306" s="138">
        <v>2</v>
      </c>
      <c r="J306" s="158">
        <f>SUM(G306:I306)</f>
        <v>6</v>
      </c>
      <c r="K306" s="17" t="s">
        <v>205</v>
      </c>
      <c r="L306" s="17"/>
      <c r="M306" s="17"/>
    </row>
    <row r="307" spans="1:13">
      <c r="A307" s="16">
        <v>5</v>
      </c>
      <c r="B307" s="20">
        <v>105585</v>
      </c>
      <c r="C307" s="159" t="s">
        <v>836</v>
      </c>
      <c r="D307" s="159" t="s">
        <v>837</v>
      </c>
      <c r="E307" s="21">
        <v>8554218</v>
      </c>
      <c r="F307" s="17" t="s">
        <v>839</v>
      </c>
      <c r="G307" s="16"/>
      <c r="H307" s="16">
        <v>2</v>
      </c>
      <c r="I307" s="16">
        <v>6</v>
      </c>
      <c r="J307" s="158">
        <f t="shared" ref="J307:J314" si="16">SUM(G307:I307)</f>
        <v>8</v>
      </c>
      <c r="K307" s="17" t="s">
        <v>205</v>
      </c>
      <c r="L307" s="17"/>
      <c r="M307" s="17"/>
    </row>
    <row r="308" spans="1:13">
      <c r="A308" s="16">
        <v>6</v>
      </c>
      <c r="B308" s="20">
        <v>148627</v>
      </c>
      <c r="C308" s="159" t="s">
        <v>836</v>
      </c>
      <c r="D308" s="159" t="s">
        <v>837</v>
      </c>
      <c r="E308" s="21">
        <v>8554218</v>
      </c>
      <c r="F308" s="17" t="s">
        <v>840</v>
      </c>
      <c r="G308" s="16">
        <v>4</v>
      </c>
      <c r="H308" s="16">
        <v>1</v>
      </c>
      <c r="I308" s="16"/>
      <c r="J308" s="158">
        <f t="shared" si="16"/>
        <v>5</v>
      </c>
      <c r="K308" s="17" t="s">
        <v>205</v>
      </c>
      <c r="L308" s="17"/>
      <c r="M308" s="17"/>
    </row>
    <row r="309" spans="1:13">
      <c r="A309" s="16">
        <v>7</v>
      </c>
      <c r="B309" s="20">
        <v>162578</v>
      </c>
      <c r="C309" s="159" t="s">
        <v>836</v>
      </c>
      <c r="D309" s="159" t="s">
        <v>837</v>
      </c>
      <c r="E309" s="21">
        <v>8554218</v>
      </c>
      <c r="F309" s="17" t="s">
        <v>841</v>
      </c>
      <c r="G309" s="16">
        <v>3</v>
      </c>
      <c r="H309" s="16">
        <v>1</v>
      </c>
      <c r="I309" s="16"/>
      <c r="J309" s="158">
        <f>SUM(G309:I309)</f>
        <v>4</v>
      </c>
      <c r="K309" s="17" t="s">
        <v>205</v>
      </c>
      <c r="L309" s="17"/>
      <c r="M309" s="17"/>
    </row>
    <row r="310" spans="1:13">
      <c r="A310" s="16">
        <v>8</v>
      </c>
      <c r="B310" s="20">
        <v>902742</v>
      </c>
      <c r="C310" s="159" t="s">
        <v>836</v>
      </c>
      <c r="D310" s="159" t="s">
        <v>837</v>
      </c>
      <c r="E310" s="21">
        <v>8554218</v>
      </c>
      <c r="F310" s="17" t="s">
        <v>842</v>
      </c>
      <c r="G310" s="16"/>
      <c r="H310" s="16">
        <v>3</v>
      </c>
      <c r="I310" s="16">
        <v>4</v>
      </c>
      <c r="J310" s="158">
        <f>SUM(G310:I310)</f>
        <v>7</v>
      </c>
      <c r="K310" s="17" t="s">
        <v>205</v>
      </c>
      <c r="L310" s="17"/>
      <c r="M310" s="17"/>
    </row>
    <row r="311" spans="1:13">
      <c r="A311" s="16">
        <v>9</v>
      </c>
      <c r="B311" s="174">
        <v>224022</v>
      </c>
      <c r="C311" s="159" t="s">
        <v>836</v>
      </c>
      <c r="D311" s="159" t="s">
        <v>837</v>
      </c>
      <c r="E311" s="21">
        <v>8554218</v>
      </c>
      <c r="F311" s="139" t="s">
        <v>843</v>
      </c>
      <c r="G311" s="16">
        <v>4</v>
      </c>
      <c r="H311" s="16">
        <v>1</v>
      </c>
      <c r="I311" s="16"/>
      <c r="J311" s="158">
        <f t="shared" si="16"/>
        <v>5</v>
      </c>
      <c r="K311" s="139" t="s">
        <v>205</v>
      </c>
      <c r="L311" s="139"/>
      <c r="M311" s="139"/>
    </row>
    <row r="312" spans="1:13">
      <c r="A312" s="16">
        <v>10</v>
      </c>
      <c r="B312" s="174">
        <v>531889</v>
      </c>
      <c r="C312" s="159" t="s">
        <v>836</v>
      </c>
      <c r="D312" s="159" t="s">
        <v>837</v>
      </c>
      <c r="E312" s="21">
        <v>8554218</v>
      </c>
      <c r="F312" s="139" t="s">
        <v>844</v>
      </c>
      <c r="G312" s="16">
        <v>3</v>
      </c>
      <c r="H312" s="16">
        <v>4</v>
      </c>
      <c r="I312" s="16">
        <v>1</v>
      </c>
      <c r="J312" s="158">
        <f>SUM(G312:I312)</f>
        <v>8</v>
      </c>
      <c r="K312" s="139" t="s">
        <v>205</v>
      </c>
      <c r="L312" s="139"/>
      <c r="M312" s="139"/>
    </row>
    <row r="313" spans="1:13">
      <c r="A313" s="16">
        <v>11</v>
      </c>
      <c r="B313" s="174">
        <v>531897</v>
      </c>
      <c r="C313" s="159" t="s">
        <v>836</v>
      </c>
      <c r="D313" s="159" t="s">
        <v>837</v>
      </c>
      <c r="E313" s="21">
        <v>8554218</v>
      </c>
      <c r="F313" s="139" t="s">
        <v>845</v>
      </c>
      <c r="G313" s="16"/>
      <c r="H313" s="16">
        <v>2</v>
      </c>
      <c r="I313" s="16">
        <v>5</v>
      </c>
      <c r="J313" s="158">
        <f>SUM(G313:I313)</f>
        <v>7</v>
      </c>
      <c r="K313" s="139" t="s">
        <v>205</v>
      </c>
      <c r="L313" s="139"/>
      <c r="M313" s="139"/>
    </row>
    <row r="314" spans="1:13">
      <c r="A314" s="16">
        <v>12</v>
      </c>
      <c r="B314" s="174">
        <v>372615</v>
      </c>
      <c r="C314" s="159" t="s">
        <v>836</v>
      </c>
      <c r="D314" s="159" t="s">
        <v>837</v>
      </c>
      <c r="E314" s="21">
        <v>8554218</v>
      </c>
      <c r="F314" s="139" t="s">
        <v>846</v>
      </c>
      <c r="G314" s="16">
        <v>2</v>
      </c>
      <c r="H314" s="16">
        <v>2</v>
      </c>
      <c r="I314" s="16">
        <v>4</v>
      </c>
      <c r="J314" s="158">
        <f t="shared" si="16"/>
        <v>8</v>
      </c>
      <c r="K314" s="139" t="s">
        <v>205</v>
      </c>
      <c r="L314" s="139"/>
      <c r="M314" s="139"/>
    </row>
    <row r="315" spans="1:13">
      <c r="A315" s="16">
        <v>13</v>
      </c>
      <c r="B315" s="16">
        <v>266700</v>
      </c>
      <c r="C315" s="17" t="s">
        <v>847</v>
      </c>
      <c r="D315" s="17" t="s">
        <v>837</v>
      </c>
      <c r="E315" s="21">
        <v>8554218</v>
      </c>
      <c r="F315" s="17" t="s">
        <v>848</v>
      </c>
      <c r="G315" s="16"/>
      <c r="H315" s="16">
        <v>2</v>
      </c>
      <c r="I315" s="16">
        <v>5</v>
      </c>
      <c r="J315" s="21">
        <f>SUM(G315:I315)</f>
        <v>7</v>
      </c>
      <c r="K315" s="17" t="s">
        <v>205</v>
      </c>
      <c r="L315" s="17"/>
      <c r="M315" s="17"/>
    </row>
    <row r="316" spans="1:13">
      <c r="A316" s="15"/>
      <c r="B316" s="39"/>
      <c r="C316" s="56" t="s">
        <v>849</v>
      </c>
      <c r="D316" s="56"/>
      <c r="E316" s="16"/>
      <c r="F316" s="139"/>
      <c r="G316" s="16">
        <f>SUM(G306:G315)</f>
        <v>16</v>
      </c>
      <c r="H316" s="16">
        <f>SUM(H306:H315)</f>
        <v>22</v>
      </c>
      <c r="I316" s="16">
        <f>SUM(I306:I315)</f>
        <v>27</v>
      </c>
      <c r="J316" s="21">
        <f>SUM(J306:J315)</f>
        <v>65</v>
      </c>
      <c r="K316" s="139"/>
      <c r="L316" s="139"/>
      <c r="M316" s="139"/>
    </row>
    <row r="317" spans="1:13">
      <c r="A317" s="240" t="s">
        <v>850</v>
      </c>
      <c r="B317" s="241"/>
      <c r="C317" s="31"/>
      <c r="D317" s="271"/>
      <c r="E317" s="271"/>
      <c r="F317" s="272"/>
      <c r="G317" s="73"/>
      <c r="H317" s="73"/>
      <c r="I317" s="73"/>
      <c r="J317" s="33"/>
    </row>
    <row r="318" spans="1:13">
      <c r="A318" s="175">
        <v>14</v>
      </c>
      <c r="B318" s="16">
        <v>638486</v>
      </c>
      <c r="C318" s="115" t="s">
        <v>851</v>
      </c>
      <c r="D318" s="115" t="s">
        <v>852</v>
      </c>
      <c r="E318" s="16">
        <v>8251806</v>
      </c>
      <c r="F318" s="176" t="s">
        <v>853</v>
      </c>
      <c r="G318" s="16"/>
      <c r="H318" s="16"/>
      <c r="I318" s="16">
        <v>9</v>
      </c>
      <c r="J318" s="21">
        <f>SUM(G318:I318)</f>
        <v>9</v>
      </c>
      <c r="K318" s="176" t="s">
        <v>205</v>
      </c>
      <c r="L318" s="176"/>
      <c r="M318" s="176"/>
    </row>
    <row r="319" spans="1:13">
      <c r="A319" s="175">
        <v>15</v>
      </c>
      <c r="B319" s="16">
        <v>655704</v>
      </c>
      <c r="C319" s="115" t="s">
        <v>854</v>
      </c>
      <c r="D319" s="115" t="s">
        <v>855</v>
      </c>
      <c r="E319" s="16">
        <v>8372901</v>
      </c>
      <c r="F319" s="177" t="s">
        <v>856</v>
      </c>
      <c r="G319" s="16"/>
      <c r="H319" s="16">
        <v>1</v>
      </c>
      <c r="I319" s="16">
        <v>7</v>
      </c>
      <c r="J319" s="21">
        <f>SUM(G319:I319)</f>
        <v>8</v>
      </c>
      <c r="K319" s="177"/>
      <c r="L319" s="177"/>
      <c r="M319" s="22" t="s">
        <v>1029</v>
      </c>
    </row>
    <row r="320" spans="1:13">
      <c r="A320" s="175">
        <v>16</v>
      </c>
      <c r="B320" s="47">
        <v>333997</v>
      </c>
      <c r="C320" s="48" t="s">
        <v>857</v>
      </c>
      <c r="D320" s="48" t="s">
        <v>858</v>
      </c>
      <c r="E320" s="47">
        <v>8107255</v>
      </c>
      <c r="F320" s="48" t="s">
        <v>859</v>
      </c>
      <c r="G320" s="47"/>
      <c r="H320" s="47">
        <v>5</v>
      </c>
      <c r="I320" s="47">
        <v>5</v>
      </c>
      <c r="J320" s="50">
        <f>SUM(G320:I320)</f>
        <v>10</v>
      </c>
      <c r="K320" s="48"/>
      <c r="L320" s="48"/>
      <c r="M320" s="22" t="s">
        <v>1029</v>
      </c>
    </row>
    <row r="321" spans="1:13">
      <c r="A321" s="15"/>
      <c r="B321" s="178"/>
      <c r="C321" s="87" t="s">
        <v>860</v>
      </c>
      <c r="D321" s="87"/>
      <c r="E321" s="179"/>
      <c r="F321" s="180"/>
      <c r="G321" s="47">
        <f>SUM(G318:G320)</f>
        <v>0</v>
      </c>
      <c r="H321" s="47">
        <f>SUM(H318:H320)</f>
        <v>6</v>
      </c>
      <c r="I321" s="47">
        <f>SUM(I318:I320)</f>
        <v>21</v>
      </c>
      <c r="J321" s="47">
        <f>SUM(J318:J320)</f>
        <v>27</v>
      </c>
      <c r="K321" s="180"/>
      <c r="L321" s="180"/>
      <c r="M321" s="180"/>
    </row>
    <row r="322" spans="1:13">
      <c r="A322" s="240" t="s">
        <v>390</v>
      </c>
      <c r="B322" s="258"/>
      <c r="C322" s="31"/>
      <c r="D322" s="51" t="s">
        <v>287</v>
      </c>
      <c r="E322" s="31" t="s">
        <v>287</v>
      </c>
      <c r="F322" s="181"/>
      <c r="G322" s="73"/>
      <c r="H322" s="73"/>
      <c r="I322" s="73"/>
      <c r="J322" s="33"/>
      <c r="K322" s="181"/>
      <c r="L322" s="181"/>
      <c r="M322" s="181"/>
    </row>
    <row r="323" spans="1:13">
      <c r="A323" s="16">
        <v>17</v>
      </c>
      <c r="B323" s="16">
        <v>356170</v>
      </c>
      <c r="C323" s="17" t="s">
        <v>861</v>
      </c>
      <c r="D323" s="17" t="s">
        <v>862</v>
      </c>
      <c r="E323" s="53">
        <v>8338039</v>
      </c>
      <c r="F323" s="54" t="s">
        <v>863</v>
      </c>
      <c r="G323" s="16"/>
      <c r="H323" s="16"/>
      <c r="I323" s="16">
        <v>6</v>
      </c>
      <c r="J323" s="21">
        <f>SUM(G323:I323)</f>
        <v>6</v>
      </c>
      <c r="K323" s="54" t="s">
        <v>205</v>
      </c>
      <c r="L323" s="54"/>
      <c r="M323" s="54"/>
    </row>
    <row r="324" spans="1:13">
      <c r="A324" s="16">
        <v>18</v>
      </c>
      <c r="B324" s="16">
        <v>356188</v>
      </c>
      <c r="C324" s="17" t="s">
        <v>864</v>
      </c>
      <c r="D324" s="17" t="s">
        <v>865</v>
      </c>
      <c r="E324" s="16">
        <v>8338041</v>
      </c>
      <c r="F324" s="17" t="s">
        <v>866</v>
      </c>
      <c r="G324" s="16"/>
      <c r="H324" s="16">
        <v>5</v>
      </c>
      <c r="I324" s="16">
        <v>5</v>
      </c>
      <c r="J324" s="21">
        <f>SUM(G324:I324)</f>
        <v>10</v>
      </c>
      <c r="K324" s="17" t="s">
        <v>205</v>
      </c>
      <c r="L324" s="17"/>
      <c r="M324" s="17"/>
    </row>
    <row r="325" spans="1:13">
      <c r="A325" s="16">
        <v>19</v>
      </c>
      <c r="B325" s="74">
        <v>765792</v>
      </c>
      <c r="C325" s="36" t="s">
        <v>867</v>
      </c>
      <c r="D325" s="36" t="s">
        <v>868</v>
      </c>
      <c r="E325" s="16"/>
      <c r="F325" s="17"/>
      <c r="G325" s="16"/>
      <c r="H325" s="16">
        <v>6</v>
      </c>
      <c r="I325" s="16">
        <v>1</v>
      </c>
      <c r="J325" s="21">
        <f>SUM(G325:I325)</f>
        <v>7</v>
      </c>
      <c r="K325" s="17"/>
      <c r="L325" s="17"/>
      <c r="M325" s="22" t="s">
        <v>1029</v>
      </c>
    </row>
    <row r="326" spans="1:13">
      <c r="A326" s="16">
        <v>20</v>
      </c>
      <c r="B326" s="74">
        <v>765768</v>
      </c>
      <c r="C326" s="36" t="s">
        <v>869</v>
      </c>
      <c r="D326" s="36" t="s">
        <v>870</v>
      </c>
      <c r="E326" s="74"/>
      <c r="F326" s="36"/>
      <c r="G326" s="74">
        <v>4</v>
      </c>
      <c r="H326" s="74">
        <v>1</v>
      </c>
      <c r="I326" s="74"/>
      <c r="J326" s="182">
        <f>SUM(G326:I326)</f>
        <v>5</v>
      </c>
      <c r="K326" s="48" t="s">
        <v>205</v>
      </c>
      <c r="L326" s="48"/>
      <c r="M326" s="36"/>
    </row>
    <row r="327" spans="1:13">
      <c r="A327" s="183"/>
      <c r="B327" s="184"/>
      <c r="C327" s="185" t="s">
        <v>401</v>
      </c>
      <c r="D327" s="185"/>
      <c r="E327" s="186"/>
      <c r="F327" s="187"/>
      <c r="G327" s="138">
        <f>SUM(G323:G326)</f>
        <v>4</v>
      </c>
      <c r="H327" s="16">
        <f>SUM(H323:H326)</f>
        <v>12</v>
      </c>
      <c r="I327" s="16">
        <f>SUM(I323:I326)</f>
        <v>12</v>
      </c>
      <c r="J327" s="21">
        <f>SUM(J323:J326)</f>
        <v>28</v>
      </c>
      <c r="K327" s="187"/>
      <c r="L327" s="187"/>
      <c r="M327" s="187"/>
    </row>
    <row r="328" spans="1:13">
      <c r="A328" s="240" t="s">
        <v>15</v>
      </c>
      <c r="B328" s="241"/>
      <c r="C328" s="31"/>
      <c r="D328" s="51" t="s">
        <v>287</v>
      </c>
      <c r="E328" s="31" t="s">
        <v>287</v>
      </c>
      <c r="F328" s="181"/>
      <c r="G328" s="73"/>
      <c r="H328" s="73"/>
      <c r="I328" s="73"/>
      <c r="J328" s="33"/>
      <c r="K328" s="181"/>
      <c r="L328" s="181"/>
      <c r="M328" s="181"/>
    </row>
    <row r="329" spans="1:13">
      <c r="A329" s="188">
        <v>21</v>
      </c>
      <c r="B329" s="16">
        <v>102301</v>
      </c>
      <c r="C329" s="17" t="s">
        <v>871</v>
      </c>
      <c r="D329" s="17" t="s">
        <v>872</v>
      </c>
      <c r="E329" s="189" t="s">
        <v>873</v>
      </c>
      <c r="F329" s="190" t="s">
        <v>874</v>
      </c>
      <c r="G329" s="16">
        <v>5</v>
      </c>
      <c r="H329" s="16">
        <v>1</v>
      </c>
      <c r="I329" s="16"/>
      <c r="J329" s="21">
        <f>SUM(G329:I329)</f>
        <v>6</v>
      </c>
      <c r="K329" s="48" t="s">
        <v>205</v>
      </c>
      <c r="L329" s="92"/>
      <c r="M329" s="190"/>
    </row>
    <row r="330" spans="1:13">
      <c r="A330" s="188">
        <v>22</v>
      </c>
      <c r="B330" s="16">
        <v>517755</v>
      </c>
      <c r="C330" s="17" t="s">
        <v>875</v>
      </c>
      <c r="D330" s="17" t="s">
        <v>14</v>
      </c>
      <c r="E330" s="53">
        <v>6923678</v>
      </c>
      <c r="F330" s="191" t="s">
        <v>876</v>
      </c>
      <c r="G330" s="16">
        <v>1</v>
      </c>
      <c r="H330" s="16">
        <v>4</v>
      </c>
      <c r="I330" s="16">
        <v>4</v>
      </c>
      <c r="J330" s="21">
        <f>SUM(G330:I330)</f>
        <v>9</v>
      </c>
      <c r="K330" s="191" t="s">
        <v>209</v>
      </c>
      <c r="L330" s="191"/>
      <c r="M330" s="191"/>
    </row>
    <row r="331" spans="1:13">
      <c r="A331" s="47">
        <v>23</v>
      </c>
      <c r="B331" s="16">
        <v>638494</v>
      </c>
      <c r="C331" s="24" t="s">
        <v>877</v>
      </c>
      <c r="D331" s="102" t="s">
        <v>878</v>
      </c>
      <c r="E331" s="53">
        <v>8327240</v>
      </c>
      <c r="F331" s="97" t="s">
        <v>879</v>
      </c>
      <c r="G331" s="53">
        <v>5</v>
      </c>
      <c r="H331" s="53">
        <v>4</v>
      </c>
      <c r="I331" s="53"/>
      <c r="J331" s="110">
        <f>SUM(G331:I331)</f>
        <v>9</v>
      </c>
      <c r="K331" s="97"/>
      <c r="L331" s="97"/>
      <c r="M331" s="22" t="s">
        <v>1029</v>
      </c>
    </row>
    <row r="332" spans="1:13">
      <c r="A332" s="15"/>
      <c r="B332" s="192"/>
      <c r="C332" s="102" t="s">
        <v>362</v>
      </c>
      <c r="D332" s="102"/>
      <c r="E332" s="16"/>
      <c r="F332" s="97"/>
      <c r="G332" s="53">
        <f>SUM(G329:G331)</f>
        <v>11</v>
      </c>
      <c r="H332" s="53">
        <f>SUM(H329:H331)</f>
        <v>9</v>
      </c>
      <c r="I332" s="53">
        <f>SUM(I329:I331)</f>
        <v>4</v>
      </c>
      <c r="J332" s="53">
        <f>SUM(J329:J331)</f>
        <v>24</v>
      </c>
      <c r="K332" s="97"/>
      <c r="L332" s="97"/>
      <c r="M332" s="97"/>
    </row>
    <row r="333" spans="1:13">
      <c r="A333" s="240" t="s">
        <v>630</v>
      </c>
      <c r="B333" s="241"/>
      <c r="C333" s="31"/>
      <c r="D333" s="51" t="s">
        <v>287</v>
      </c>
      <c r="E333" s="253"/>
      <c r="F333" s="254"/>
      <c r="G333" s="73"/>
      <c r="H333" s="73"/>
      <c r="I333" s="73"/>
      <c r="J333" s="33"/>
    </row>
    <row r="334" spans="1:13">
      <c r="A334" s="16">
        <v>24</v>
      </c>
      <c r="B334" s="16">
        <v>102111</v>
      </c>
      <c r="C334" s="17" t="s">
        <v>880</v>
      </c>
      <c r="D334" s="17" t="s">
        <v>881</v>
      </c>
      <c r="E334" s="16">
        <v>8324659</v>
      </c>
      <c r="F334" s="17" t="s">
        <v>882</v>
      </c>
      <c r="G334" s="16"/>
      <c r="H334" s="16">
        <v>1</v>
      </c>
      <c r="I334" s="16">
        <v>7</v>
      </c>
      <c r="J334" s="21">
        <f t="shared" ref="J334:J342" si="17">SUM(G334:I334)</f>
        <v>8</v>
      </c>
      <c r="K334" s="17" t="s">
        <v>205</v>
      </c>
      <c r="L334" s="17"/>
      <c r="M334" s="17"/>
    </row>
    <row r="335" spans="1:13">
      <c r="A335" s="16">
        <v>25</v>
      </c>
      <c r="B335" s="188">
        <v>157222</v>
      </c>
      <c r="C335" s="193" t="s">
        <v>883</v>
      </c>
      <c r="D335" s="193" t="s">
        <v>884</v>
      </c>
      <c r="E335" s="188">
        <v>8231674</v>
      </c>
      <c r="F335" s="193" t="s">
        <v>885</v>
      </c>
      <c r="G335" s="188">
        <v>7</v>
      </c>
      <c r="H335" s="188">
        <v>1</v>
      </c>
      <c r="I335" s="188"/>
      <c r="J335" s="21">
        <f t="shared" si="17"/>
        <v>8</v>
      </c>
      <c r="K335" s="193"/>
      <c r="L335" s="193"/>
      <c r="M335" s="22" t="s">
        <v>1029</v>
      </c>
    </row>
    <row r="336" spans="1:13">
      <c r="A336" s="16">
        <v>26</v>
      </c>
      <c r="B336" s="53">
        <v>103283</v>
      </c>
      <c r="C336" s="54" t="s">
        <v>886</v>
      </c>
      <c r="D336" s="152" t="s">
        <v>887</v>
      </c>
      <c r="E336" s="109">
        <v>8331589</v>
      </c>
      <c r="F336" s="54" t="s">
        <v>888</v>
      </c>
      <c r="G336" s="53">
        <v>3</v>
      </c>
      <c r="H336" s="53">
        <v>2</v>
      </c>
      <c r="I336" s="53">
        <v>3</v>
      </c>
      <c r="J336" s="158">
        <f>SUM(G336:I336)</f>
        <v>8</v>
      </c>
      <c r="K336" s="54"/>
      <c r="L336" s="54"/>
      <c r="M336" s="22" t="s">
        <v>1029</v>
      </c>
    </row>
    <row r="337" spans="1:13">
      <c r="A337" s="16">
        <v>27</v>
      </c>
      <c r="B337" s="16">
        <v>419390</v>
      </c>
      <c r="C337" s="17" t="s">
        <v>889</v>
      </c>
      <c r="D337" s="17" t="s">
        <v>890</v>
      </c>
      <c r="E337" s="16">
        <v>8101720</v>
      </c>
      <c r="F337" s="36" t="s">
        <v>891</v>
      </c>
      <c r="G337" s="110"/>
      <c r="H337" s="110">
        <v>5</v>
      </c>
      <c r="I337" s="110">
        <v>3</v>
      </c>
      <c r="J337" s="21">
        <f t="shared" si="17"/>
        <v>8</v>
      </c>
      <c r="K337" s="36" t="s">
        <v>205</v>
      </c>
      <c r="L337" s="36"/>
      <c r="M337" s="36"/>
    </row>
    <row r="338" spans="1:13">
      <c r="A338" s="16">
        <v>28</v>
      </c>
      <c r="B338" s="16">
        <v>620591</v>
      </c>
      <c r="C338" s="17" t="s">
        <v>892</v>
      </c>
      <c r="D338" s="17" t="s">
        <v>890</v>
      </c>
      <c r="E338" s="194" t="s">
        <v>893</v>
      </c>
      <c r="F338" s="98" t="s">
        <v>894</v>
      </c>
      <c r="G338" s="110">
        <v>2</v>
      </c>
      <c r="H338" s="110">
        <v>4</v>
      </c>
      <c r="I338" s="110">
        <v>2</v>
      </c>
      <c r="J338" s="21">
        <f t="shared" si="17"/>
        <v>8</v>
      </c>
      <c r="K338" s="98"/>
      <c r="L338" s="24" t="s">
        <v>1030</v>
      </c>
      <c r="M338" s="24"/>
    </row>
    <row r="339" spans="1:13">
      <c r="A339" s="16">
        <v>29</v>
      </c>
      <c r="B339" s="16">
        <v>619908</v>
      </c>
      <c r="C339" s="17" t="s">
        <v>895</v>
      </c>
      <c r="D339" s="17" t="s">
        <v>890</v>
      </c>
      <c r="E339" s="53">
        <v>774335153</v>
      </c>
      <c r="F339" s="98" t="s">
        <v>896</v>
      </c>
      <c r="G339" s="110"/>
      <c r="H339" s="110">
        <v>5</v>
      </c>
      <c r="I339" s="110">
        <v>4</v>
      </c>
      <c r="J339" s="21">
        <f t="shared" si="17"/>
        <v>9</v>
      </c>
      <c r="K339" s="98"/>
      <c r="L339" s="24" t="s">
        <v>1030</v>
      </c>
      <c r="M339" s="24"/>
    </row>
    <row r="340" spans="1:13">
      <c r="A340" s="16">
        <v>30</v>
      </c>
      <c r="B340" s="74">
        <v>765800</v>
      </c>
      <c r="C340" s="36" t="s">
        <v>897</v>
      </c>
      <c r="D340" s="36" t="s">
        <v>884</v>
      </c>
      <c r="E340" s="194"/>
      <c r="F340" s="98"/>
      <c r="G340" s="110">
        <v>1</v>
      </c>
      <c r="H340" s="110">
        <v>4</v>
      </c>
      <c r="I340" s="110">
        <v>2</v>
      </c>
      <c r="J340" s="21">
        <f t="shared" si="17"/>
        <v>7</v>
      </c>
      <c r="K340" s="98"/>
      <c r="L340" s="98"/>
      <c r="M340" s="22" t="s">
        <v>1029</v>
      </c>
    </row>
    <row r="341" spans="1:13">
      <c r="A341" s="16">
        <v>31</v>
      </c>
      <c r="B341" s="74">
        <v>765818</v>
      </c>
      <c r="C341" s="36" t="s">
        <v>898</v>
      </c>
      <c r="D341" s="36" t="s">
        <v>899</v>
      </c>
      <c r="E341" s="53"/>
      <c r="F341" s="98"/>
      <c r="G341" s="110"/>
      <c r="H341" s="110">
        <v>6</v>
      </c>
      <c r="I341" s="110">
        <v>1</v>
      </c>
      <c r="J341" s="21">
        <f t="shared" si="17"/>
        <v>7</v>
      </c>
      <c r="K341" s="98" t="s">
        <v>205</v>
      </c>
      <c r="L341" s="98"/>
      <c r="M341" s="98"/>
    </row>
    <row r="342" spans="1:13">
      <c r="A342" s="15"/>
      <c r="B342" s="39"/>
      <c r="C342" s="56" t="s">
        <v>641</v>
      </c>
      <c r="D342" s="164"/>
      <c r="E342" s="16"/>
      <c r="F342" s="97"/>
      <c r="G342" s="110">
        <f>SUM(G334:G341)</f>
        <v>13</v>
      </c>
      <c r="H342" s="110">
        <f>SUM(H334:H341)</f>
        <v>28</v>
      </c>
      <c r="I342" s="110">
        <f>SUM(I334:I341)</f>
        <v>22</v>
      </c>
      <c r="J342" s="21">
        <f t="shared" si="17"/>
        <v>63</v>
      </c>
      <c r="K342" s="97"/>
      <c r="L342" s="97"/>
      <c r="M342" s="97"/>
    </row>
    <row r="343" spans="1:13">
      <c r="A343" s="240" t="s">
        <v>900</v>
      </c>
      <c r="B343" s="241"/>
      <c r="C343" s="31"/>
      <c r="D343" s="51"/>
      <c r="E343" s="253"/>
      <c r="F343" s="254"/>
      <c r="G343" s="73"/>
      <c r="H343" s="73"/>
      <c r="I343" s="73"/>
      <c r="J343" s="33"/>
    </row>
    <row r="344" spans="1:13">
      <c r="A344" s="16">
        <v>32</v>
      </c>
      <c r="B344" s="154">
        <v>103739</v>
      </c>
      <c r="C344" s="155" t="s">
        <v>901</v>
      </c>
      <c r="D344" s="155" t="s">
        <v>902</v>
      </c>
      <c r="E344" s="154">
        <v>8121556</v>
      </c>
      <c r="F344" s="195" t="s">
        <v>903</v>
      </c>
      <c r="G344" s="154"/>
      <c r="H344" s="154">
        <v>9</v>
      </c>
      <c r="I344" s="154">
        <v>2</v>
      </c>
      <c r="J344" s="21">
        <f>SUM(G344:I344)</f>
        <v>11</v>
      </c>
      <c r="K344" s="195"/>
      <c r="L344" s="17" t="s">
        <v>498</v>
      </c>
      <c r="M344" s="17"/>
    </row>
    <row r="345" spans="1:13">
      <c r="A345" s="16">
        <v>33</v>
      </c>
      <c r="B345" s="39">
        <v>102137</v>
      </c>
      <c r="C345" s="17" t="s">
        <v>904</v>
      </c>
      <c r="D345" s="17" t="s">
        <v>902</v>
      </c>
      <c r="E345" s="16">
        <v>8121559</v>
      </c>
      <c r="F345" s="97" t="s">
        <v>905</v>
      </c>
      <c r="G345" s="16"/>
      <c r="H345" s="16">
        <v>5</v>
      </c>
      <c r="I345" s="16">
        <v>6</v>
      </c>
      <c r="J345" s="21">
        <f>SUM(G345:I345)</f>
        <v>11</v>
      </c>
      <c r="K345" s="97"/>
      <c r="L345" s="17" t="s">
        <v>498</v>
      </c>
      <c r="M345" s="17"/>
    </row>
    <row r="346" spans="1:13">
      <c r="A346" s="16">
        <v>34</v>
      </c>
      <c r="B346" s="39">
        <v>668814</v>
      </c>
      <c r="C346" s="17" t="s">
        <v>906</v>
      </c>
      <c r="D346" s="17" t="s">
        <v>907</v>
      </c>
      <c r="E346" s="74"/>
      <c r="F346" s="98"/>
      <c r="G346" s="74"/>
      <c r="H346" s="74">
        <v>2</v>
      </c>
      <c r="I346" s="74">
        <v>5</v>
      </c>
      <c r="J346" s="182">
        <f>SUM(G346:I346)</f>
        <v>7</v>
      </c>
      <c r="K346" s="48" t="s">
        <v>205</v>
      </c>
      <c r="L346" s="196"/>
      <c r="M346" s="98"/>
    </row>
    <row r="347" spans="1:13">
      <c r="A347" s="15"/>
      <c r="B347" s="39"/>
      <c r="C347" s="56" t="s">
        <v>908</v>
      </c>
      <c r="D347" s="56"/>
      <c r="E347" s="16"/>
      <c r="F347" s="97"/>
      <c r="G347" s="16">
        <f>SUM(G344:G346)</f>
        <v>0</v>
      </c>
      <c r="H347" s="16">
        <f>SUM(H344:H346)</f>
        <v>16</v>
      </c>
      <c r="I347" s="16">
        <f>SUM(I344:I346)</f>
        <v>13</v>
      </c>
      <c r="J347" s="21">
        <f>SUM(G347:I347)</f>
        <v>29</v>
      </c>
      <c r="K347" s="97"/>
      <c r="L347" s="97"/>
      <c r="M347" s="97"/>
    </row>
    <row r="348" spans="1:13">
      <c r="A348" s="240" t="s">
        <v>909</v>
      </c>
      <c r="B348" s="241"/>
      <c r="C348" s="31"/>
      <c r="D348" s="51"/>
      <c r="E348" s="253"/>
      <c r="F348" s="254"/>
      <c r="G348" s="73"/>
      <c r="H348" s="73"/>
      <c r="I348" s="73"/>
      <c r="J348" s="33"/>
    </row>
    <row r="349" spans="1:13" ht="14.4">
      <c r="A349" s="53">
        <v>35</v>
      </c>
      <c r="B349" s="53">
        <v>419382</v>
      </c>
      <c r="C349" s="54" t="s">
        <v>910</v>
      </c>
      <c r="D349" s="152" t="s">
        <v>911</v>
      </c>
      <c r="E349" s="53">
        <v>8243074</v>
      </c>
      <c r="F349" s="191" t="s">
        <v>912</v>
      </c>
      <c r="G349" s="53"/>
      <c r="H349" s="53">
        <v>3</v>
      </c>
      <c r="I349" s="53">
        <v>5</v>
      </c>
      <c r="J349" s="53">
        <f>SUM(G349:I349)</f>
        <v>8</v>
      </c>
      <c r="K349" s="197" t="s">
        <v>205</v>
      </c>
      <c r="L349" s="197"/>
      <c r="M349" s="191"/>
    </row>
    <row r="350" spans="1:13">
      <c r="A350" s="16">
        <v>36</v>
      </c>
      <c r="B350" s="47">
        <v>577023</v>
      </c>
      <c r="C350" s="48" t="s">
        <v>913</v>
      </c>
      <c r="D350" s="49" t="s">
        <v>911</v>
      </c>
      <c r="E350" s="47">
        <v>8660082</v>
      </c>
      <c r="F350" s="48" t="s">
        <v>914</v>
      </c>
      <c r="G350" s="47"/>
      <c r="H350" s="47"/>
      <c r="I350" s="47">
        <v>7</v>
      </c>
      <c r="J350" s="21">
        <f t="shared" ref="J350:J351" si="18">SUM(G350:I350)</f>
        <v>7</v>
      </c>
      <c r="K350" s="48" t="s">
        <v>205</v>
      </c>
      <c r="L350" s="48"/>
      <c r="M350" s="48"/>
    </row>
    <row r="351" spans="1:13">
      <c r="A351" s="16">
        <v>37</v>
      </c>
      <c r="B351" s="47">
        <v>577031</v>
      </c>
      <c r="C351" s="48" t="s">
        <v>915</v>
      </c>
      <c r="D351" s="49" t="s">
        <v>911</v>
      </c>
      <c r="E351" s="47">
        <v>8324642</v>
      </c>
      <c r="F351" s="48" t="s">
        <v>916</v>
      </c>
      <c r="G351" s="47">
        <v>6</v>
      </c>
      <c r="H351" s="47">
        <v>3</v>
      </c>
      <c r="I351" s="47"/>
      <c r="J351" s="21">
        <f t="shared" si="18"/>
        <v>9</v>
      </c>
      <c r="K351" s="48" t="s">
        <v>205</v>
      </c>
      <c r="L351" s="48"/>
      <c r="M351" s="48"/>
    </row>
    <row r="352" spans="1:13">
      <c r="A352" s="47">
        <v>38</v>
      </c>
      <c r="B352" s="47">
        <v>337576</v>
      </c>
      <c r="C352" s="48" t="s">
        <v>917</v>
      </c>
      <c r="D352" s="48" t="s">
        <v>609</v>
      </c>
      <c r="E352" s="179">
        <v>8343303</v>
      </c>
      <c r="F352" s="48" t="s">
        <v>918</v>
      </c>
      <c r="G352" s="47"/>
      <c r="H352" s="47">
        <v>5</v>
      </c>
      <c r="I352" s="47">
        <v>7</v>
      </c>
      <c r="J352" s="50">
        <f>SUM(G352:I352)</f>
        <v>12</v>
      </c>
      <c r="K352" s="48"/>
      <c r="L352" s="48"/>
      <c r="M352" s="22" t="s">
        <v>1029</v>
      </c>
    </row>
    <row r="353" spans="1:13">
      <c r="A353" s="146"/>
      <c r="B353" s="179"/>
      <c r="C353" s="87" t="s">
        <v>919</v>
      </c>
      <c r="D353" s="87"/>
      <c r="E353" s="47"/>
      <c r="F353" s="67"/>
      <c r="G353" s="47">
        <f>SUM(G349:G352)</f>
        <v>6</v>
      </c>
      <c r="H353" s="47">
        <f>SUM(H349:H352)</f>
        <v>11</v>
      </c>
      <c r="I353" s="47">
        <f>SUM(I349:I352)</f>
        <v>19</v>
      </c>
      <c r="J353" s="50">
        <f>SUM(J349:J352)</f>
        <v>36</v>
      </c>
      <c r="K353" s="67"/>
      <c r="L353" s="67"/>
      <c r="M353" s="67"/>
    </row>
    <row r="354" spans="1:13">
      <c r="A354" s="240" t="s">
        <v>920</v>
      </c>
      <c r="B354" s="241"/>
      <c r="C354" s="31"/>
      <c r="D354" s="51"/>
      <c r="E354" s="253"/>
      <c r="F354" s="254"/>
      <c r="G354" s="73"/>
      <c r="H354" s="73"/>
      <c r="I354" s="73"/>
      <c r="J354" s="33"/>
    </row>
    <row r="355" spans="1:13">
      <c r="A355" s="138">
        <v>39</v>
      </c>
      <c r="B355" s="138">
        <v>103267</v>
      </c>
      <c r="C355" s="139" t="s">
        <v>921</v>
      </c>
      <c r="D355" s="139" t="s">
        <v>922</v>
      </c>
      <c r="E355" s="138">
        <v>8516208</v>
      </c>
      <c r="F355" s="139" t="s">
        <v>923</v>
      </c>
      <c r="G355" s="138"/>
      <c r="H355" s="138">
        <v>7</v>
      </c>
      <c r="I355" s="138">
        <v>1</v>
      </c>
      <c r="J355" s="158">
        <f>SUM(G355:I355)</f>
        <v>8</v>
      </c>
      <c r="K355" s="139"/>
      <c r="L355" s="139"/>
      <c r="M355" s="22" t="s">
        <v>1029</v>
      </c>
    </row>
    <row r="356" spans="1:13" ht="22.5" customHeight="1">
      <c r="A356" s="278" t="s">
        <v>924</v>
      </c>
      <c r="B356" s="279"/>
      <c r="C356" s="31"/>
      <c r="D356" s="51"/>
      <c r="E356" s="253"/>
      <c r="F356" s="254"/>
      <c r="G356" s="73"/>
      <c r="H356" s="73"/>
      <c r="I356" s="73"/>
      <c r="J356" s="33"/>
    </row>
    <row r="357" spans="1:13">
      <c r="A357" s="53">
        <v>40</v>
      </c>
      <c r="B357" s="53">
        <v>461749</v>
      </c>
      <c r="C357" s="54" t="s">
        <v>925</v>
      </c>
      <c r="D357" s="54" t="s">
        <v>926</v>
      </c>
      <c r="E357" s="53">
        <v>8665480</v>
      </c>
      <c r="F357" s="54" t="s">
        <v>927</v>
      </c>
      <c r="G357" s="53"/>
      <c r="H357" s="53">
        <v>7</v>
      </c>
      <c r="I357" s="53">
        <v>1</v>
      </c>
      <c r="J357" s="110">
        <f t="shared" ref="J357:J363" si="19">SUM(G357:I357)</f>
        <v>8</v>
      </c>
      <c r="K357" s="54" t="s">
        <v>205</v>
      </c>
      <c r="L357" s="54"/>
      <c r="M357" s="54"/>
    </row>
    <row r="358" spans="1:13">
      <c r="A358" s="53">
        <v>41</v>
      </c>
      <c r="B358" s="53">
        <v>668798</v>
      </c>
      <c r="C358" s="54" t="s">
        <v>928</v>
      </c>
      <c r="D358" s="54" t="s">
        <v>263</v>
      </c>
      <c r="E358" s="198"/>
      <c r="F358" s="152"/>
      <c r="G358" s="198">
        <v>6</v>
      </c>
      <c r="H358" s="198">
        <v>2</v>
      </c>
      <c r="I358" s="198"/>
      <c r="J358" s="199">
        <f>SUM(G358:I358)</f>
        <v>8</v>
      </c>
      <c r="K358" s="152" t="s">
        <v>205</v>
      </c>
      <c r="L358" s="152"/>
      <c r="M358" s="152"/>
    </row>
    <row r="359" spans="1:13">
      <c r="A359" s="53">
        <v>42</v>
      </c>
      <c r="B359" s="16">
        <v>903005</v>
      </c>
      <c r="C359" s="17" t="s">
        <v>929</v>
      </c>
      <c r="D359" s="17" t="s">
        <v>930</v>
      </c>
      <c r="E359" s="16">
        <v>8552725</v>
      </c>
      <c r="F359" s="159" t="s">
        <v>931</v>
      </c>
      <c r="G359" s="16"/>
      <c r="H359" s="16"/>
      <c r="I359" s="16">
        <v>7</v>
      </c>
      <c r="J359" s="110">
        <f>SUM(G359:I359)</f>
        <v>7</v>
      </c>
      <c r="K359" s="159"/>
      <c r="L359" s="159"/>
      <c r="M359" s="22" t="s">
        <v>1029</v>
      </c>
    </row>
    <row r="360" spans="1:13" ht="12.75" customHeight="1">
      <c r="A360" s="53">
        <v>43</v>
      </c>
      <c r="B360" s="16">
        <v>517748</v>
      </c>
      <c r="C360" s="17" t="s">
        <v>932</v>
      </c>
      <c r="D360" s="17" t="s">
        <v>933</v>
      </c>
      <c r="E360" s="16">
        <v>6924380</v>
      </c>
      <c r="F360" s="200" t="s">
        <v>934</v>
      </c>
      <c r="G360" s="16"/>
      <c r="H360" s="16">
        <v>3</v>
      </c>
      <c r="I360" s="16">
        <v>5</v>
      </c>
      <c r="J360" s="110">
        <f t="shared" si="19"/>
        <v>8</v>
      </c>
      <c r="K360" s="200"/>
      <c r="L360" s="200"/>
      <c r="M360" s="22" t="s">
        <v>1029</v>
      </c>
    </row>
    <row r="361" spans="1:13" ht="12.75" customHeight="1">
      <c r="A361" s="53">
        <v>44</v>
      </c>
      <c r="B361" s="16">
        <v>517763</v>
      </c>
      <c r="C361" s="17" t="s">
        <v>935</v>
      </c>
      <c r="D361" s="17" t="s">
        <v>933</v>
      </c>
      <c r="E361" s="16">
        <v>6924384</v>
      </c>
      <c r="F361" s="17" t="s">
        <v>903</v>
      </c>
      <c r="G361" s="16"/>
      <c r="H361" s="16">
        <v>7</v>
      </c>
      <c r="I361" s="16">
        <v>3</v>
      </c>
      <c r="J361" s="21">
        <f t="shared" si="19"/>
        <v>10</v>
      </c>
      <c r="K361" s="17"/>
      <c r="L361" s="17"/>
      <c r="M361" s="22" t="s">
        <v>1029</v>
      </c>
    </row>
    <row r="362" spans="1:13" ht="12.75" customHeight="1">
      <c r="A362" s="53">
        <v>45</v>
      </c>
      <c r="B362" s="47">
        <v>451740</v>
      </c>
      <c r="C362" s="48" t="s">
        <v>936</v>
      </c>
      <c r="D362" s="48" t="s">
        <v>937</v>
      </c>
      <c r="E362" s="47">
        <v>8311606</v>
      </c>
      <c r="F362" s="48" t="s">
        <v>938</v>
      </c>
      <c r="G362" s="47"/>
      <c r="H362" s="47">
        <v>1</v>
      </c>
      <c r="I362" s="47">
        <v>6</v>
      </c>
      <c r="J362" s="158">
        <f t="shared" si="19"/>
        <v>7</v>
      </c>
      <c r="K362" s="48" t="s">
        <v>205</v>
      </c>
      <c r="L362" s="48"/>
      <c r="M362" s="48"/>
    </row>
    <row r="363" spans="1:13">
      <c r="A363" s="53">
        <v>46</v>
      </c>
      <c r="B363" s="16">
        <v>570820</v>
      </c>
      <c r="C363" s="17" t="s">
        <v>939</v>
      </c>
      <c r="D363" s="17" t="s">
        <v>940</v>
      </c>
      <c r="E363" s="16" t="s">
        <v>941</v>
      </c>
      <c r="F363" s="17" t="s">
        <v>942</v>
      </c>
      <c r="G363" s="16">
        <v>4</v>
      </c>
      <c r="H363" s="16">
        <v>5</v>
      </c>
      <c r="I363" s="16"/>
      <c r="J363" s="110">
        <f t="shared" si="19"/>
        <v>9</v>
      </c>
      <c r="K363" s="17" t="s">
        <v>205</v>
      </c>
      <c r="L363" s="17"/>
      <c r="M363" s="17"/>
    </row>
    <row r="364" spans="1:13">
      <c r="A364" s="15"/>
      <c r="B364" s="39"/>
      <c r="C364" s="56" t="s">
        <v>508</v>
      </c>
      <c r="D364" s="56"/>
      <c r="E364" s="16"/>
      <c r="F364" s="97"/>
      <c r="G364" s="53">
        <f>SUM(G357:G363)</f>
        <v>10</v>
      </c>
      <c r="H364" s="53">
        <f>SUM(H357:H363)</f>
        <v>25</v>
      </c>
      <c r="I364" s="53">
        <f>SUM(I357:I363)</f>
        <v>22</v>
      </c>
      <c r="J364" s="110">
        <f>SUM(J357:J363)</f>
        <v>57</v>
      </c>
      <c r="K364" s="97"/>
      <c r="L364" s="97"/>
      <c r="M364" s="97"/>
    </row>
    <row r="365" spans="1:13">
      <c r="A365" s="257" t="s">
        <v>509</v>
      </c>
      <c r="B365" s="258"/>
      <c r="C365" s="89"/>
      <c r="D365" s="273"/>
      <c r="E365" s="274"/>
      <c r="F365" s="275"/>
      <c r="G365" s="73"/>
      <c r="H365" s="73"/>
      <c r="I365" s="73"/>
      <c r="J365" s="33"/>
    </row>
    <row r="366" spans="1:13">
      <c r="A366" s="188">
        <v>47</v>
      </c>
      <c r="B366" s="188">
        <v>103192</v>
      </c>
      <c r="C366" s="193" t="s">
        <v>943</v>
      </c>
      <c r="D366" s="193" t="s">
        <v>944</v>
      </c>
      <c r="E366" s="188">
        <v>8538276</v>
      </c>
      <c r="F366" s="201" t="s">
        <v>945</v>
      </c>
      <c r="G366" s="188">
        <v>8</v>
      </c>
      <c r="H366" s="188"/>
      <c r="I366" s="188"/>
      <c r="J366" s="202">
        <f t="shared" ref="J366:J372" si="20">SUM(G366:I366)</f>
        <v>8</v>
      </c>
      <c r="K366" s="201" t="s">
        <v>205</v>
      </c>
      <c r="L366" s="201"/>
      <c r="M366" s="201"/>
    </row>
    <row r="367" spans="1:13">
      <c r="A367" s="16">
        <v>48</v>
      </c>
      <c r="B367" s="16">
        <v>103200</v>
      </c>
      <c r="C367" s="17" t="s">
        <v>943</v>
      </c>
      <c r="D367" s="17" t="s">
        <v>944</v>
      </c>
      <c r="E367" s="53">
        <v>8538276</v>
      </c>
      <c r="F367" s="36" t="s">
        <v>946</v>
      </c>
      <c r="G367" s="16"/>
      <c r="H367" s="16">
        <v>5</v>
      </c>
      <c r="I367" s="16">
        <v>3</v>
      </c>
      <c r="J367" s="202">
        <f t="shared" si="20"/>
        <v>8</v>
      </c>
      <c r="K367" s="36" t="s">
        <v>205</v>
      </c>
      <c r="L367" s="36"/>
      <c r="M367" s="36"/>
    </row>
    <row r="368" spans="1:13">
      <c r="A368" s="188">
        <v>49</v>
      </c>
      <c r="B368" s="16">
        <v>135996</v>
      </c>
      <c r="C368" s="17" t="s">
        <v>943</v>
      </c>
      <c r="D368" s="17" t="s">
        <v>944</v>
      </c>
      <c r="E368" s="53">
        <v>8538276</v>
      </c>
      <c r="F368" s="17" t="s">
        <v>947</v>
      </c>
      <c r="G368" s="16">
        <v>3</v>
      </c>
      <c r="H368" s="16">
        <v>6</v>
      </c>
      <c r="I368" s="16"/>
      <c r="J368" s="202">
        <f t="shared" si="20"/>
        <v>9</v>
      </c>
      <c r="K368" s="17" t="s">
        <v>205</v>
      </c>
      <c r="L368" s="17"/>
      <c r="M368" s="17"/>
    </row>
    <row r="369" spans="1:13">
      <c r="A369" s="16">
        <v>50</v>
      </c>
      <c r="B369" s="16">
        <v>103630</v>
      </c>
      <c r="C369" s="17" t="s">
        <v>948</v>
      </c>
      <c r="D369" s="17" t="s">
        <v>949</v>
      </c>
      <c r="E369" s="16">
        <v>8538276</v>
      </c>
      <c r="F369" s="54" t="s">
        <v>950</v>
      </c>
      <c r="G369" s="16">
        <v>2</v>
      </c>
      <c r="H369" s="16">
        <v>2</v>
      </c>
      <c r="I369" s="16">
        <v>3</v>
      </c>
      <c r="J369" s="202">
        <f t="shared" si="20"/>
        <v>7</v>
      </c>
      <c r="K369" s="54" t="s">
        <v>205</v>
      </c>
      <c r="L369" s="54"/>
      <c r="M369" s="54"/>
    </row>
    <row r="370" spans="1:13">
      <c r="A370" s="188">
        <v>51</v>
      </c>
      <c r="B370" s="16">
        <v>451732</v>
      </c>
      <c r="C370" s="17" t="s">
        <v>951</v>
      </c>
      <c r="D370" s="56" t="s">
        <v>952</v>
      </c>
      <c r="E370" s="47">
        <v>8660082</v>
      </c>
      <c r="F370" s="97" t="s">
        <v>953</v>
      </c>
      <c r="G370" s="16"/>
      <c r="H370" s="16"/>
      <c r="I370" s="16">
        <v>6</v>
      </c>
      <c r="J370" s="202">
        <f t="shared" si="20"/>
        <v>6</v>
      </c>
      <c r="K370" s="97" t="s">
        <v>205</v>
      </c>
      <c r="L370" s="97"/>
      <c r="M370" s="97"/>
    </row>
    <row r="371" spans="1:13">
      <c r="A371" s="16">
        <v>52</v>
      </c>
      <c r="B371" s="16">
        <v>629337</v>
      </c>
      <c r="C371" s="17" t="s">
        <v>954</v>
      </c>
      <c r="D371" s="162" t="s">
        <v>955</v>
      </c>
      <c r="E371" s="47">
        <v>8512326</v>
      </c>
      <c r="F371" s="97" t="s">
        <v>956</v>
      </c>
      <c r="G371" s="16">
        <v>4</v>
      </c>
      <c r="H371" s="16">
        <v>2</v>
      </c>
      <c r="I371" s="16"/>
      <c r="J371" s="202">
        <f>SUM(G371:I371)</f>
        <v>6</v>
      </c>
      <c r="K371" s="97" t="s">
        <v>205</v>
      </c>
      <c r="L371" s="97"/>
      <c r="M371" s="97"/>
    </row>
    <row r="372" spans="1:13">
      <c r="A372" s="188">
        <v>53</v>
      </c>
      <c r="B372" s="16">
        <v>451724</v>
      </c>
      <c r="C372" s="17" t="s">
        <v>957</v>
      </c>
      <c r="D372" s="56" t="s">
        <v>955</v>
      </c>
      <c r="E372" s="16">
        <v>8512301</v>
      </c>
      <c r="F372" s="97" t="s">
        <v>958</v>
      </c>
      <c r="G372" s="16">
        <v>10</v>
      </c>
      <c r="H372" s="16"/>
      <c r="I372" s="16"/>
      <c r="J372" s="202">
        <f t="shared" si="20"/>
        <v>10</v>
      </c>
      <c r="K372" s="97" t="s">
        <v>205</v>
      </c>
      <c r="L372" s="97"/>
      <c r="M372" s="97"/>
    </row>
    <row r="373" spans="1:13">
      <c r="A373" s="15"/>
      <c r="B373" s="39"/>
      <c r="C373" s="56" t="s">
        <v>528</v>
      </c>
      <c r="D373" s="164"/>
      <c r="E373" s="16"/>
      <c r="F373" s="24"/>
      <c r="G373" s="16">
        <f>SUM(G366:G372)</f>
        <v>27</v>
      </c>
      <c r="H373" s="16">
        <f>SUM(H366:H372)</f>
        <v>15</v>
      </c>
      <c r="I373" s="16">
        <f>SUM(I366:I372)</f>
        <v>12</v>
      </c>
      <c r="J373" s="21">
        <f>SUM(J366:J372)</f>
        <v>54</v>
      </c>
      <c r="K373" s="24"/>
      <c r="L373" s="24"/>
      <c r="M373" s="24"/>
    </row>
    <row r="374" spans="1:13">
      <c r="A374" s="81" t="s">
        <v>582</v>
      </c>
      <c r="B374" s="51"/>
      <c r="C374" s="31"/>
      <c r="D374" s="51"/>
      <c r="E374" s="253"/>
      <c r="F374" s="254"/>
      <c r="G374" s="73"/>
      <c r="H374" s="73"/>
      <c r="I374" s="73"/>
      <c r="J374" s="33"/>
    </row>
    <row r="375" spans="1:13" ht="21" customHeight="1">
      <c r="A375" s="138">
        <v>54</v>
      </c>
      <c r="B375" s="138">
        <v>105528</v>
      </c>
      <c r="C375" s="139" t="s">
        <v>959</v>
      </c>
      <c r="D375" s="203" t="s">
        <v>960</v>
      </c>
      <c r="E375" s="138">
        <v>8720760</v>
      </c>
      <c r="F375" s="204" t="s">
        <v>961</v>
      </c>
      <c r="G375" s="138"/>
      <c r="H375" s="138"/>
      <c r="I375" s="138">
        <v>9</v>
      </c>
      <c r="J375" s="158">
        <f>SUM(G375:I375)</f>
        <v>9</v>
      </c>
      <c r="K375" s="204"/>
      <c r="L375" s="204"/>
      <c r="M375" s="22" t="s">
        <v>1029</v>
      </c>
    </row>
    <row r="376" spans="1:13">
      <c r="A376" s="53">
        <v>55</v>
      </c>
      <c r="B376" s="53">
        <v>103291</v>
      </c>
      <c r="C376" s="54" t="s">
        <v>962</v>
      </c>
      <c r="D376" s="54" t="s">
        <v>963</v>
      </c>
      <c r="E376" s="53">
        <v>6456054</v>
      </c>
      <c r="F376" s="205" t="s">
        <v>964</v>
      </c>
      <c r="G376" s="53">
        <v>8</v>
      </c>
      <c r="H376" s="53">
        <v>3</v>
      </c>
      <c r="I376" s="53"/>
      <c r="J376" s="110">
        <f>SUM(G376:I376)</f>
        <v>11</v>
      </c>
      <c r="K376" s="205" t="s">
        <v>205</v>
      </c>
      <c r="L376" s="205"/>
      <c r="M376" s="205"/>
    </row>
    <row r="377" spans="1:13">
      <c r="A377" s="138">
        <v>56</v>
      </c>
      <c r="B377" s="16">
        <v>531400</v>
      </c>
      <c r="C377" s="17" t="s">
        <v>114</v>
      </c>
      <c r="D377" s="17" t="s">
        <v>963</v>
      </c>
      <c r="E377" s="53">
        <v>8720691</v>
      </c>
      <c r="F377" s="206" t="s">
        <v>965</v>
      </c>
      <c r="G377" s="53"/>
      <c r="H377" s="53">
        <v>7</v>
      </c>
      <c r="I377" s="53">
        <v>5</v>
      </c>
      <c r="J377" s="110">
        <f>SUM(G377:I377)</f>
        <v>12</v>
      </c>
      <c r="K377" s="206" t="s">
        <v>205</v>
      </c>
      <c r="L377" s="206"/>
      <c r="M377" s="206"/>
    </row>
    <row r="378" spans="1:13">
      <c r="A378" s="53">
        <v>57</v>
      </c>
      <c r="B378" s="74">
        <v>765826</v>
      </c>
      <c r="C378" s="36" t="s">
        <v>966</v>
      </c>
      <c r="D378" s="36" t="s">
        <v>595</v>
      </c>
      <c r="E378" s="53"/>
      <c r="F378" s="206"/>
      <c r="G378" s="53"/>
      <c r="H378" s="53">
        <v>6</v>
      </c>
      <c r="I378" s="53">
        <v>3</v>
      </c>
      <c r="J378" s="110">
        <f>SUM(G378:I378)</f>
        <v>9</v>
      </c>
      <c r="K378" s="206"/>
      <c r="L378" s="206"/>
      <c r="M378" s="22" t="s">
        <v>1029</v>
      </c>
    </row>
    <row r="379" spans="1:13">
      <c r="A379" s="138">
        <v>58</v>
      </c>
      <c r="B379" s="74">
        <v>668780</v>
      </c>
      <c r="C379" s="36" t="s">
        <v>967</v>
      </c>
      <c r="D379" s="36" t="s">
        <v>968</v>
      </c>
      <c r="E379" s="198"/>
      <c r="F379" s="207"/>
      <c r="G379" s="198"/>
      <c r="H379" s="198"/>
      <c r="I379" s="198">
        <v>8</v>
      </c>
      <c r="J379" s="199">
        <f>SUM(G379:I379)</f>
        <v>8</v>
      </c>
      <c r="K379" s="207"/>
      <c r="L379" s="17" t="s">
        <v>498</v>
      </c>
      <c r="M379" s="17"/>
    </row>
    <row r="380" spans="1:13">
      <c r="A380" s="15"/>
      <c r="B380" s="39"/>
      <c r="C380" s="56" t="s">
        <v>969</v>
      </c>
      <c r="D380" s="56"/>
      <c r="E380" s="16"/>
      <c r="F380" s="97"/>
      <c r="G380" s="53">
        <f>SUM(G375:G379)</f>
        <v>8</v>
      </c>
      <c r="H380" s="53">
        <f>SUM(H375:H379)</f>
        <v>16</v>
      </c>
      <c r="I380" s="53">
        <f>SUM(I375:I379)</f>
        <v>25</v>
      </c>
      <c r="J380" s="53">
        <f>SUM(J375:J379)</f>
        <v>49</v>
      </c>
      <c r="K380" s="97"/>
      <c r="L380" s="97"/>
      <c r="M380" s="97"/>
    </row>
    <row r="381" spans="1:13">
      <c r="A381" s="208" t="s">
        <v>529</v>
      </c>
      <c r="B381" s="209"/>
      <c r="C381" s="210"/>
      <c r="D381" s="209"/>
      <c r="E381" s="276"/>
      <c r="F381" s="277"/>
      <c r="G381" s="211"/>
      <c r="H381" s="211"/>
      <c r="I381" s="211"/>
      <c r="J381" s="212"/>
    </row>
    <row r="382" spans="1:13">
      <c r="A382" s="213">
        <v>59</v>
      </c>
      <c r="B382" s="141">
        <v>643528</v>
      </c>
      <c r="C382" s="141" t="s">
        <v>970</v>
      </c>
      <c r="D382" s="141" t="s">
        <v>971</v>
      </c>
      <c r="E382" s="83">
        <v>773458936</v>
      </c>
      <c r="F382" s="141" t="s">
        <v>972</v>
      </c>
      <c r="G382" s="213"/>
      <c r="H382" s="213">
        <v>2</v>
      </c>
      <c r="I382" s="213">
        <v>7</v>
      </c>
      <c r="J382" s="214">
        <f>SUM(G382:I382)</f>
        <v>9</v>
      </c>
      <c r="K382" s="141"/>
      <c r="L382" s="17" t="s">
        <v>498</v>
      </c>
      <c r="M382" s="17"/>
    </row>
    <row r="383" spans="1:13">
      <c r="A383" s="213">
        <v>60</v>
      </c>
      <c r="B383" s="141">
        <v>655688</v>
      </c>
      <c r="C383" s="141" t="s">
        <v>973</v>
      </c>
      <c r="D383" s="215" t="s">
        <v>541</v>
      </c>
      <c r="E383" s="83">
        <v>8716816</v>
      </c>
      <c r="F383" s="141" t="s">
        <v>974</v>
      </c>
      <c r="G383" s="83">
        <v>6</v>
      </c>
      <c r="H383" s="83">
        <v>2</v>
      </c>
      <c r="I383" s="83"/>
      <c r="J383" s="84">
        <f>SUM(G383:I383)</f>
        <v>8</v>
      </c>
      <c r="K383" s="141"/>
      <c r="L383" s="141"/>
      <c r="M383" s="22" t="s">
        <v>1029</v>
      </c>
    </row>
    <row r="384" spans="1:13">
      <c r="A384" s="213">
        <v>61</v>
      </c>
      <c r="B384" s="141"/>
      <c r="C384" s="215" t="s">
        <v>975</v>
      </c>
      <c r="D384" s="141" t="s">
        <v>971</v>
      </c>
      <c r="E384" s="83"/>
      <c r="F384" s="141"/>
      <c r="G384" s="83"/>
      <c r="H384" s="83">
        <v>2</v>
      </c>
      <c r="I384" s="83">
        <v>5</v>
      </c>
      <c r="J384" s="84">
        <f>SUM(G384:I384)</f>
        <v>7</v>
      </c>
      <c r="K384" s="141"/>
      <c r="L384" s="141"/>
      <c r="M384" s="22" t="s">
        <v>1029</v>
      </c>
    </row>
    <row r="385" spans="1:13">
      <c r="A385" s="213">
        <v>62</v>
      </c>
      <c r="B385" s="61">
        <v>577064</v>
      </c>
      <c r="C385" s="141" t="s">
        <v>976</v>
      </c>
      <c r="D385" s="61" t="s">
        <v>977</v>
      </c>
      <c r="E385" s="83">
        <v>8720689</v>
      </c>
      <c r="F385" s="141" t="s">
        <v>978</v>
      </c>
      <c r="G385" s="83"/>
      <c r="H385" s="83">
        <v>3</v>
      </c>
      <c r="I385" s="83">
        <v>8</v>
      </c>
      <c r="J385" s="84">
        <f>SUM(G385:I385)</f>
        <v>11</v>
      </c>
      <c r="K385" s="141"/>
      <c r="L385" s="141"/>
      <c r="M385" s="22" t="s">
        <v>1029</v>
      </c>
    </row>
    <row r="386" spans="1:13">
      <c r="A386" s="213">
        <v>63</v>
      </c>
      <c r="B386" s="216">
        <v>668774</v>
      </c>
      <c r="C386" s="215" t="s">
        <v>171</v>
      </c>
      <c r="D386" s="216" t="s">
        <v>979</v>
      </c>
      <c r="E386" s="217"/>
      <c r="F386" s="215"/>
      <c r="G386" s="217">
        <v>2</v>
      </c>
      <c r="H386" s="217">
        <v>4</v>
      </c>
      <c r="I386" s="217"/>
      <c r="J386" s="218">
        <f>SUM(G386:I386)</f>
        <v>6</v>
      </c>
      <c r="K386" s="215" t="s">
        <v>218</v>
      </c>
      <c r="L386" s="215"/>
      <c r="M386" s="215"/>
    </row>
    <row r="387" spans="1:13">
      <c r="A387" s="219"/>
      <c r="B387" s="142"/>
      <c r="C387" s="220" t="s">
        <v>980</v>
      </c>
      <c r="D387" s="142"/>
      <c r="E387" s="140"/>
      <c r="F387" s="221"/>
      <c r="G387" s="83">
        <f>SUM(G382:G386)</f>
        <v>8</v>
      </c>
      <c r="H387" s="83">
        <f>SUM(H382:H386)</f>
        <v>13</v>
      </c>
      <c r="I387" s="83">
        <f>SUM(I382:I386)</f>
        <v>20</v>
      </c>
      <c r="J387" s="83">
        <f>SUM(J382:J386)</f>
        <v>41</v>
      </c>
      <c r="K387" s="221"/>
      <c r="L387" s="221"/>
      <c r="M387" s="221"/>
    </row>
    <row r="388" spans="1:13">
      <c r="A388" s="81" t="s">
        <v>981</v>
      </c>
      <c r="B388" s="51"/>
      <c r="C388" s="31"/>
      <c r="D388" s="51"/>
      <c r="E388" s="253"/>
      <c r="F388" s="254"/>
      <c r="G388" s="73"/>
      <c r="H388" s="73"/>
      <c r="I388" s="73"/>
      <c r="J388" s="33"/>
    </row>
    <row r="389" spans="1:13">
      <c r="A389" s="83">
        <v>64</v>
      </c>
      <c r="B389" s="61">
        <v>370965</v>
      </c>
      <c r="C389" s="141" t="s">
        <v>982</v>
      </c>
      <c r="D389" s="61" t="s">
        <v>71</v>
      </c>
      <c r="E389" s="83">
        <v>8778223</v>
      </c>
      <c r="F389" s="141" t="s">
        <v>983</v>
      </c>
      <c r="G389" s="83">
        <v>2</v>
      </c>
      <c r="H389" s="83">
        <v>4</v>
      </c>
      <c r="I389" s="83">
        <v>6</v>
      </c>
      <c r="J389" s="84">
        <f>SUM(G389:I389)</f>
        <v>12</v>
      </c>
      <c r="K389" s="141" t="s">
        <v>209</v>
      </c>
      <c r="L389" s="141"/>
      <c r="M389" s="141"/>
    </row>
    <row r="390" spans="1:13">
      <c r="A390" s="240" t="s">
        <v>984</v>
      </c>
      <c r="B390" s="241"/>
      <c r="C390" s="31"/>
      <c r="D390" s="51"/>
      <c r="E390" s="253"/>
      <c r="F390" s="254"/>
      <c r="G390" s="73"/>
      <c r="H390" s="73"/>
      <c r="I390" s="73"/>
      <c r="J390" s="33"/>
    </row>
    <row r="391" spans="1:13">
      <c r="A391" s="83">
        <v>65</v>
      </c>
      <c r="B391" s="83">
        <v>578419</v>
      </c>
      <c r="C391" s="141" t="s">
        <v>985</v>
      </c>
      <c r="D391" s="61" t="s">
        <v>679</v>
      </c>
      <c r="E391" s="222" t="s">
        <v>986</v>
      </c>
      <c r="F391" s="141" t="s">
        <v>987</v>
      </c>
      <c r="G391" s="83"/>
      <c r="H391" s="83"/>
      <c r="I391" s="83">
        <v>12</v>
      </c>
      <c r="J391" s="84">
        <f>SUM(G391:I391)</f>
        <v>12</v>
      </c>
      <c r="K391" s="141" t="s">
        <v>205</v>
      </c>
      <c r="L391" s="141"/>
      <c r="M391" s="141"/>
    </row>
    <row r="392" spans="1:13">
      <c r="A392" s="16">
        <v>66</v>
      </c>
      <c r="B392" s="47">
        <v>119230</v>
      </c>
      <c r="C392" s="48" t="s">
        <v>988</v>
      </c>
      <c r="D392" s="48" t="s">
        <v>111</v>
      </c>
      <c r="E392" s="47">
        <v>775360823</v>
      </c>
      <c r="F392" s="48" t="s">
        <v>989</v>
      </c>
      <c r="G392" s="91">
        <v>6</v>
      </c>
      <c r="H392" s="91">
        <v>2</v>
      </c>
      <c r="I392" s="91">
        <v>1</v>
      </c>
      <c r="J392" s="21">
        <f>SUM(G392:I392)</f>
        <v>9</v>
      </c>
      <c r="K392" s="141" t="s">
        <v>205</v>
      </c>
      <c r="L392" s="141"/>
      <c r="M392" s="48"/>
    </row>
    <row r="393" spans="1:13">
      <c r="A393" s="219">
        <v>67</v>
      </c>
      <c r="B393" s="83">
        <v>569483</v>
      </c>
      <c r="C393" s="141" t="s">
        <v>990</v>
      </c>
      <c r="D393" s="61" t="s">
        <v>111</v>
      </c>
      <c r="E393" s="83">
        <v>6716639</v>
      </c>
      <c r="F393" s="141" t="s">
        <v>991</v>
      </c>
      <c r="G393" s="83">
        <v>10</v>
      </c>
      <c r="H393" s="83"/>
      <c r="I393" s="83"/>
      <c r="J393" s="84">
        <f>SUM(G393:I393)</f>
        <v>10</v>
      </c>
      <c r="K393" s="141" t="s">
        <v>205</v>
      </c>
      <c r="L393" s="141"/>
      <c r="M393" s="141"/>
    </row>
    <row r="394" spans="1:13">
      <c r="A394" s="219"/>
      <c r="B394" s="142"/>
      <c r="C394" s="220" t="s">
        <v>685</v>
      </c>
      <c r="D394" s="142"/>
      <c r="E394" s="140"/>
      <c r="F394" s="221"/>
      <c r="G394" s="83">
        <f>SUM(G391:G393)</f>
        <v>16</v>
      </c>
      <c r="H394" s="83">
        <f>SUM(H391:H393)</f>
        <v>2</v>
      </c>
      <c r="I394" s="83">
        <f>SUM(I391:I393)</f>
        <v>13</v>
      </c>
      <c r="J394" s="83">
        <f>SUM(J391:J393)</f>
        <v>31</v>
      </c>
      <c r="K394" s="221"/>
      <c r="L394" s="221"/>
      <c r="M394" s="221"/>
    </row>
    <row r="395" spans="1:13">
      <c r="A395" s="240" t="s">
        <v>655</v>
      </c>
      <c r="B395" s="241"/>
      <c r="C395" s="31"/>
      <c r="D395" s="51"/>
      <c r="E395" s="253"/>
      <c r="F395" s="254"/>
      <c r="G395" s="73"/>
      <c r="H395" s="73"/>
      <c r="I395" s="73"/>
      <c r="J395" s="33"/>
    </row>
    <row r="396" spans="1:13" ht="14.25" customHeight="1">
      <c r="A396" s="96">
        <v>68</v>
      </c>
      <c r="B396" s="16">
        <v>903054</v>
      </c>
      <c r="C396" s="17" t="s">
        <v>992</v>
      </c>
      <c r="D396" s="17" t="s">
        <v>993</v>
      </c>
      <c r="E396" s="223">
        <v>8311397</v>
      </c>
      <c r="F396" s="224" t="s">
        <v>994</v>
      </c>
      <c r="G396" s="138"/>
      <c r="H396" s="138">
        <v>2</v>
      </c>
      <c r="I396" s="138">
        <v>5</v>
      </c>
      <c r="J396" s="158">
        <f>SUM(G396:I396)</f>
        <v>7</v>
      </c>
      <c r="K396" s="224"/>
      <c r="L396" s="17" t="s">
        <v>498</v>
      </c>
      <c r="M396" s="17"/>
    </row>
    <row r="397" spans="1:13">
      <c r="A397" s="15">
        <v>69</v>
      </c>
      <c r="B397" s="16">
        <v>103275</v>
      </c>
      <c r="C397" s="17" t="s">
        <v>995</v>
      </c>
      <c r="D397" s="17" t="s">
        <v>870</v>
      </c>
      <c r="E397" s="34">
        <v>6537928</v>
      </c>
      <c r="F397" s="17" t="s">
        <v>996</v>
      </c>
      <c r="G397" s="16"/>
      <c r="H397" s="16"/>
      <c r="I397" s="16">
        <v>11</v>
      </c>
      <c r="J397" s="158">
        <f>SUM(G397:I397)</f>
        <v>11</v>
      </c>
      <c r="K397" s="141" t="s">
        <v>205</v>
      </c>
      <c r="L397" s="141"/>
      <c r="M397" s="17"/>
    </row>
    <row r="398" spans="1:13">
      <c r="A398" s="96">
        <v>70</v>
      </c>
      <c r="B398" s="16">
        <v>465567</v>
      </c>
      <c r="C398" s="17" t="s">
        <v>997</v>
      </c>
      <c r="D398" s="36" t="s">
        <v>998</v>
      </c>
      <c r="E398" s="16">
        <v>6319656</v>
      </c>
      <c r="F398" s="17" t="s">
        <v>999</v>
      </c>
      <c r="G398" s="16"/>
      <c r="H398" s="16">
        <v>7</v>
      </c>
      <c r="I398" s="16">
        <v>4</v>
      </c>
      <c r="J398" s="21">
        <f>SUM(G398:I398)</f>
        <v>11</v>
      </c>
      <c r="K398" s="141"/>
      <c r="L398" s="141"/>
      <c r="M398" s="22" t="s">
        <v>1029</v>
      </c>
    </row>
    <row r="399" spans="1:13">
      <c r="A399" s="15">
        <v>71</v>
      </c>
      <c r="B399" s="47">
        <v>336495</v>
      </c>
      <c r="C399" s="48" t="s">
        <v>1000</v>
      </c>
      <c r="D399" s="36" t="s">
        <v>998</v>
      </c>
      <c r="E399" s="47">
        <v>8312671</v>
      </c>
      <c r="F399" s="48" t="s">
        <v>1001</v>
      </c>
      <c r="G399" s="47">
        <v>9</v>
      </c>
      <c r="H399" s="47"/>
      <c r="I399" s="47"/>
      <c r="J399" s="21">
        <f>SUM(G399:I399)</f>
        <v>9</v>
      </c>
      <c r="K399" s="141"/>
      <c r="L399" s="141"/>
      <c r="M399" s="22" t="s">
        <v>1029</v>
      </c>
    </row>
    <row r="400" spans="1:13">
      <c r="A400" s="15"/>
      <c r="B400" s="142"/>
      <c r="C400" s="220" t="s">
        <v>671</v>
      </c>
      <c r="D400" s="142"/>
      <c r="E400" s="140"/>
      <c r="F400" s="221"/>
      <c r="G400" s="47">
        <f>SUM(G396:G399)</f>
        <v>9</v>
      </c>
      <c r="H400" s="47">
        <f>SUM(H396:H399)</f>
        <v>9</v>
      </c>
      <c r="I400" s="47">
        <f t="shared" ref="I400:J400" si="21">SUM(I396:I399)</f>
        <v>20</v>
      </c>
      <c r="J400" s="47">
        <f t="shared" si="21"/>
        <v>38</v>
      </c>
      <c r="K400" s="221"/>
      <c r="L400" s="221"/>
      <c r="M400" s="221"/>
    </row>
    <row r="401" spans="1:13">
      <c r="A401" s="240" t="s">
        <v>1002</v>
      </c>
      <c r="B401" s="241"/>
      <c r="C401" s="31"/>
      <c r="D401" s="51"/>
      <c r="E401" s="253"/>
      <c r="F401" s="254"/>
      <c r="G401" s="73"/>
      <c r="H401" s="73"/>
      <c r="I401" s="73"/>
      <c r="J401" s="33"/>
    </row>
    <row r="402" spans="1:13">
      <c r="A402" s="15">
        <v>72</v>
      </c>
      <c r="B402" s="219">
        <v>620575</v>
      </c>
      <c r="C402" s="141" t="s">
        <v>1003</v>
      </c>
      <c r="D402" s="61" t="s">
        <v>1004</v>
      </c>
      <c r="E402" s="217"/>
      <c r="F402" s="221" t="s">
        <v>1005</v>
      </c>
      <c r="G402" s="83"/>
      <c r="H402" s="83">
        <v>5</v>
      </c>
      <c r="I402" s="83">
        <v>3</v>
      </c>
      <c r="J402" s="84">
        <f>SUM(G402:I402)</f>
        <v>8</v>
      </c>
      <c r="K402" s="141" t="s">
        <v>205</v>
      </c>
      <c r="L402" s="221"/>
      <c r="M402" s="221"/>
    </row>
    <row r="403" spans="1:13">
      <c r="A403" s="16">
        <v>73</v>
      </c>
      <c r="B403" s="39">
        <v>655696</v>
      </c>
      <c r="C403" s="17" t="s">
        <v>1006</v>
      </c>
      <c r="D403" s="56" t="s">
        <v>1004</v>
      </c>
      <c r="E403" s="16">
        <v>774327045</v>
      </c>
      <c r="F403" s="17" t="s">
        <v>1007</v>
      </c>
      <c r="G403" s="16">
        <v>7</v>
      </c>
      <c r="H403" s="16">
        <v>2</v>
      </c>
      <c r="I403" s="16"/>
      <c r="J403" s="21">
        <f>SUM(G403:I403)</f>
        <v>9</v>
      </c>
      <c r="K403" s="141" t="s">
        <v>205</v>
      </c>
      <c r="L403" s="141"/>
      <c r="M403" s="17"/>
    </row>
    <row r="404" spans="1:13">
      <c r="A404" s="142"/>
      <c r="B404" s="220" t="s">
        <v>715</v>
      </c>
      <c r="C404" s="142"/>
      <c r="D404" s="140"/>
      <c r="E404" s="221"/>
      <c r="F404" s="24"/>
      <c r="G404" s="16">
        <f>SUM(G402:G403)</f>
        <v>7</v>
      </c>
      <c r="H404" s="16">
        <f>SUM(H402:H403)</f>
        <v>7</v>
      </c>
      <c r="I404" s="16">
        <f t="shared" ref="I404:J404" si="22">SUM(I402:I403)</f>
        <v>3</v>
      </c>
      <c r="J404" s="16">
        <f t="shared" si="22"/>
        <v>17</v>
      </c>
      <c r="K404" s="24"/>
      <c r="L404" s="24"/>
      <c r="M404" s="24"/>
    </row>
    <row r="405" spans="1:13">
      <c r="A405" s="240" t="s">
        <v>1008</v>
      </c>
      <c r="B405" s="241"/>
      <c r="C405" s="31"/>
      <c r="D405" s="51"/>
      <c r="E405" s="253"/>
      <c r="F405" s="254"/>
      <c r="G405" s="73"/>
      <c r="H405" s="73"/>
      <c r="I405" s="73"/>
      <c r="J405" s="33"/>
    </row>
    <row r="406" spans="1:13" ht="12.75" customHeight="1">
      <c r="A406" s="138">
        <v>74</v>
      </c>
      <c r="B406" s="138">
        <v>357046</v>
      </c>
      <c r="C406" s="139" t="s">
        <v>1009</v>
      </c>
      <c r="D406" s="139" t="s">
        <v>1010</v>
      </c>
      <c r="E406" s="138">
        <v>8332574</v>
      </c>
      <c r="F406" s="225" t="s">
        <v>1011</v>
      </c>
      <c r="G406" s="138"/>
      <c r="H406" s="138"/>
      <c r="I406" s="138">
        <v>8</v>
      </c>
      <c r="J406" s="158">
        <f t="shared" ref="J406:J411" si="23">SUM(G406:I406)</f>
        <v>8</v>
      </c>
      <c r="K406" s="225"/>
      <c r="L406" s="24" t="s">
        <v>1030</v>
      </c>
      <c r="M406" s="24"/>
    </row>
    <row r="407" spans="1:13">
      <c r="A407" s="138">
        <v>75</v>
      </c>
      <c r="B407" s="138">
        <v>103473</v>
      </c>
      <c r="C407" s="139" t="s">
        <v>1012</v>
      </c>
      <c r="D407" s="139" t="s">
        <v>1010</v>
      </c>
      <c r="E407" s="138">
        <v>8598059</v>
      </c>
      <c r="F407" s="225" t="s">
        <v>1013</v>
      </c>
      <c r="G407" s="138"/>
      <c r="H407" s="138">
        <v>3</v>
      </c>
      <c r="I407" s="138">
        <v>4</v>
      </c>
      <c r="J407" s="158">
        <f t="shared" si="23"/>
        <v>7</v>
      </c>
      <c r="K407" s="225"/>
      <c r="L407" s="24" t="s">
        <v>1030</v>
      </c>
      <c r="M407" s="24"/>
    </row>
    <row r="408" spans="1:13">
      <c r="A408" s="138">
        <v>76</v>
      </c>
      <c r="B408" s="16">
        <v>103259</v>
      </c>
      <c r="C408" s="17" t="s">
        <v>1014</v>
      </c>
      <c r="D408" s="17" t="s">
        <v>1015</v>
      </c>
      <c r="E408" s="16" t="s">
        <v>1016</v>
      </c>
      <c r="F408" s="159" t="s">
        <v>1017</v>
      </c>
      <c r="G408" s="16">
        <v>1</v>
      </c>
      <c r="H408" s="16">
        <v>2</v>
      </c>
      <c r="I408" s="16">
        <v>3</v>
      </c>
      <c r="J408" s="158">
        <f t="shared" si="23"/>
        <v>6</v>
      </c>
      <c r="K408" s="141"/>
      <c r="L408" s="141"/>
      <c r="M408" s="22" t="s">
        <v>1029</v>
      </c>
    </row>
    <row r="409" spans="1:13">
      <c r="A409" s="138">
        <v>77</v>
      </c>
      <c r="B409" s="16">
        <v>577056</v>
      </c>
      <c r="C409" s="17" t="s">
        <v>1018</v>
      </c>
      <c r="D409" s="17" t="s">
        <v>1019</v>
      </c>
      <c r="E409" s="38" t="s">
        <v>1020</v>
      </c>
      <c r="F409" s="17" t="s">
        <v>1021</v>
      </c>
      <c r="G409" s="16"/>
      <c r="H409" s="16"/>
      <c r="I409" s="16">
        <v>7</v>
      </c>
      <c r="J409" s="21">
        <f t="shared" si="23"/>
        <v>7</v>
      </c>
      <c r="K409" s="141"/>
      <c r="L409" s="141"/>
      <c r="M409" s="22" t="s">
        <v>1029</v>
      </c>
    </row>
    <row r="410" spans="1:13">
      <c r="A410" s="138">
        <v>78</v>
      </c>
      <c r="B410" s="74">
        <v>668772</v>
      </c>
      <c r="C410" s="36" t="s">
        <v>1022</v>
      </c>
      <c r="D410" s="36" t="s">
        <v>1023</v>
      </c>
      <c r="E410" s="226"/>
      <c r="F410" s="36"/>
      <c r="G410" s="74"/>
      <c r="H410" s="74"/>
      <c r="I410" s="74">
        <v>6</v>
      </c>
      <c r="J410" s="182">
        <f t="shared" si="23"/>
        <v>6</v>
      </c>
      <c r="K410" s="141"/>
      <c r="L410" s="141"/>
      <c r="M410" s="22" t="s">
        <v>1029</v>
      </c>
    </row>
    <row r="411" spans="1:13" ht="14.4" thickBot="1">
      <c r="A411" s="154"/>
      <c r="B411" s="227"/>
      <c r="C411" s="228" t="s">
        <v>1024</v>
      </c>
      <c r="D411" s="228"/>
      <c r="E411" s="154"/>
      <c r="F411" s="229"/>
      <c r="G411" s="230">
        <f>SUM(G406:G410)</f>
        <v>1</v>
      </c>
      <c r="H411" s="230">
        <f>SUM(H406:H410)</f>
        <v>5</v>
      </c>
      <c r="I411" s="230">
        <f>SUM(I406:I410)</f>
        <v>28</v>
      </c>
      <c r="J411" s="158">
        <f t="shared" si="23"/>
        <v>34</v>
      </c>
      <c r="K411" s="229"/>
      <c r="L411" s="229"/>
      <c r="M411" s="229"/>
    </row>
    <row r="412" spans="1:13" ht="14.4" thickBot="1">
      <c r="A412" s="116">
        <v>78</v>
      </c>
      <c r="B412" s="280" t="s">
        <v>1025</v>
      </c>
      <c r="C412" s="281"/>
      <c r="D412" s="281"/>
      <c r="E412" s="281"/>
      <c r="F412" s="282"/>
      <c r="G412" s="231">
        <f>SUM(G304,G316,G321,G327,G332,G342,G347,G353,G355,G364,G373,G380,G387,G394,G389,G404,G411,G400)</f>
        <v>148</v>
      </c>
      <c r="H412" s="231">
        <f>SUM(H304,H316,H321,H327,H332,H342,H347,H353,H355,H364,H373,H380,H387,H394,H389,H404,H411,H400)</f>
        <v>215</v>
      </c>
      <c r="I412" s="231">
        <f>SUM(I304,I316,I321,I327,I332,I342,I347,I353,I355,I364,I373,I380,I387,I394,I389,I404,I411,I400)</f>
        <v>274</v>
      </c>
      <c r="J412" s="232">
        <f>SUM(J304,J316,J321,J327,J332,J342,J347,J353,J355,J364,J373,J380,J394,J404,J411,J387,J389,J400)</f>
        <v>637</v>
      </c>
    </row>
    <row r="413" spans="1:13" ht="14.4">
      <c r="A413" s="233"/>
      <c r="B413" s="233"/>
      <c r="C413" s="233"/>
      <c r="D413" s="233"/>
      <c r="E413" s="233"/>
      <c r="F413" s="233"/>
      <c r="G413" s="131"/>
      <c r="H413" s="131"/>
      <c r="I413" s="131"/>
      <c r="J413" s="131"/>
      <c r="K413" s="233"/>
      <c r="L413" s="233"/>
      <c r="M413" s="233"/>
    </row>
    <row r="414" spans="1:13" ht="30.6">
      <c r="A414" s="283" t="s">
        <v>1031</v>
      </c>
      <c r="B414" s="283"/>
      <c r="C414" s="283"/>
      <c r="D414" s="283"/>
      <c r="E414" s="283"/>
      <c r="F414" s="283"/>
      <c r="G414" s="283"/>
      <c r="H414" s="283"/>
      <c r="I414" s="283"/>
      <c r="J414" s="283"/>
      <c r="K414" s="234"/>
      <c r="L414" s="234"/>
      <c r="M414" s="234"/>
    </row>
    <row r="415" spans="1:13" ht="76.2" customHeight="1">
      <c r="A415" s="1" t="s">
        <v>135</v>
      </c>
      <c r="B415" s="1" t="s">
        <v>136</v>
      </c>
      <c r="C415" s="1" t="s">
        <v>0</v>
      </c>
      <c r="D415" s="1" t="s">
        <v>1</v>
      </c>
      <c r="E415" s="2" t="s">
        <v>2</v>
      </c>
      <c r="F415" s="3" t="s">
        <v>3</v>
      </c>
      <c r="G415" s="2" t="s">
        <v>4</v>
      </c>
      <c r="H415" s="2" t="s">
        <v>1034</v>
      </c>
    </row>
    <row r="416" spans="1:13" ht="13.8" customHeight="1">
      <c r="A416" s="237">
        <v>344044</v>
      </c>
      <c r="B416" s="237" t="s">
        <v>137</v>
      </c>
      <c r="C416" s="237" t="s">
        <v>60</v>
      </c>
      <c r="D416" s="237" t="s">
        <v>61</v>
      </c>
      <c r="E416" s="235">
        <v>1</v>
      </c>
      <c r="F416" s="235">
        <v>70</v>
      </c>
      <c r="G416" s="235">
        <v>90</v>
      </c>
      <c r="H416" s="235"/>
    </row>
    <row r="417" spans="1:8" ht="13.8" customHeight="1">
      <c r="A417" s="237">
        <v>312108</v>
      </c>
      <c r="B417" s="237" t="s">
        <v>137</v>
      </c>
      <c r="C417" s="237" t="s">
        <v>94</v>
      </c>
      <c r="D417" s="237" t="s">
        <v>95</v>
      </c>
      <c r="E417" s="235">
        <v>0</v>
      </c>
      <c r="F417" s="235">
        <v>0</v>
      </c>
      <c r="G417" s="239">
        <v>535</v>
      </c>
      <c r="H417" s="235"/>
    </row>
    <row r="418" spans="1:8" ht="13.8" customHeight="1">
      <c r="A418" s="237">
        <v>310797</v>
      </c>
      <c r="B418" s="237" t="s">
        <v>137</v>
      </c>
      <c r="C418" s="237" t="s">
        <v>70</v>
      </c>
      <c r="D418" s="237" t="s">
        <v>71</v>
      </c>
      <c r="E418" s="235">
        <v>2</v>
      </c>
      <c r="F418" s="235">
        <v>45</v>
      </c>
      <c r="G418" s="235">
        <v>338</v>
      </c>
      <c r="H418" s="235"/>
    </row>
    <row r="419" spans="1:8" ht="13.8" customHeight="1">
      <c r="A419" s="237">
        <v>355578</v>
      </c>
      <c r="B419" s="237" t="s">
        <v>137</v>
      </c>
      <c r="C419" s="237" t="s">
        <v>9</v>
      </c>
      <c r="D419" s="237" t="s">
        <v>10</v>
      </c>
      <c r="E419" s="235">
        <v>6</v>
      </c>
      <c r="F419" s="235">
        <v>360</v>
      </c>
      <c r="G419" s="235">
        <v>355</v>
      </c>
      <c r="H419" s="235"/>
    </row>
    <row r="420" spans="1:8" ht="13.8" customHeight="1">
      <c r="A420" s="237">
        <v>320390</v>
      </c>
      <c r="B420" s="237" t="s">
        <v>137</v>
      </c>
      <c r="C420" s="237" t="s">
        <v>1026</v>
      </c>
      <c r="D420" s="237" t="s">
        <v>96</v>
      </c>
      <c r="E420" s="235">
        <v>3</v>
      </c>
      <c r="F420" s="235">
        <v>140</v>
      </c>
      <c r="G420" s="235">
        <v>147</v>
      </c>
      <c r="H420" s="235" t="s">
        <v>1035</v>
      </c>
    </row>
    <row r="421" spans="1:8" ht="13.8" customHeight="1">
      <c r="A421" s="237">
        <v>318162</v>
      </c>
      <c r="B421" s="237" t="s">
        <v>137</v>
      </c>
      <c r="C421" s="237" t="s">
        <v>144</v>
      </c>
      <c r="D421" s="237" t="s">
        <v>155</v>
      </c>
      <c r="E421" s="235">
        <v>1</v>
      </c>
      <c r="F421" s="235">
        <v>110</v>
      </c>
      <c r="G421" s="235">
        <v>68</v>
      </c>
      <c r="H421" s="235"/>
    </row>
    <row r="422" spans="1:8" ht="13.8" customHeight="1">
      <c r="A422" s="237">
        <v>310375</v>
      </c>
      <c r="B422" s="237" t="s">
        <v>137</v>
      </c>
      <c r="C422" s="237" t="s">
        <v>72</v>
      </c>
      <c r="D422" s="237" t="s">
        <v>73</v>
      </c>
      <c r="E422" s="235">
        <v>1</v>
      </c>
      <c r="F422" s="235">
        <v>45</v>
      </c>
      <c r="G422" s="235">
        <v>252</v>
      </c>
      <c r="H422" s="235"/>
    </row>
    <row r="423" spans="1:8" ht="13.8" customHeight="1">
      <c r="A423" s="237">
        <v>318543</v>
      </c>
      <c r="B423" s="237" t="s">
        <v>137</v>
      </c>
      <c r="C423" s="237" t="s">
        <v>45</v>
      </c>
      <c r="D423" s="237" t="s">
        <v>46</v>
      </c>
      <c r="E423" s="235">
        <v>3</v>
      </c>
      <c r="F423" s="235">
        <v>115</v>
      </c>
      <c r="G423" s="235">
        <v>562</v>
      </c>
      <c r="H423" s="235"/>
    </row>
    <row r="424" spans="1:8" ht="13.8" customHeight="1">
      <c r="A424" s="237">
        <v>310383</v>
      </c>
      <c r="B424" s="237" t="s">
        <v>137</v>
      </c>
      <c r="C424" s="237" t="s">
        <v>58</v>
      </c>
      <c r="D424" s="237" t="s">
        <v>59</v>
      </c>
      <c r="E424" s="235">
        <v>1</v>
      </c>
      <c r="F424" s="235">
        <v>70</v>
      </c>
      <c r="G424" s="235">
        <v>285</v>
      </c>
      <c r="H424" s="235"/>
    </row>
    <row r="425" spans="1:8" ht="13.8" customHeight="1">
      <c r="A425" s="237">
        <v>312439</v>
      </c>
      <c r="B425" s="237" t="s">
        <v>137</v>
      </c>
      <c r="C425" s="237" t="s">
        <v>27</v>
      </c>
      <c r="D425" s="237" t="s">
        <v>28</v>
      </c>
      <c r="E425" s="235">
        <v>2</v>
      </c>
      <c r="F425" s="235">
        <v>165</v>
      </c>
      <c r="G425" s="235">
        <v>459</v>
      </c>
      <c r="H425" s="235"/>
    </row>
    <row r="426" spans="1:8" ht="13.8" customHeight="1">
      <c r="A426" s="237">
        <v>313767</v>
      </c>
      <c r="B426" s="237" t="s">
        <v>137</v>
      </c>
      <c r="C426" s="237" t="s">
        <v>11</v>
      </c>
      <c r="D426" s="237" t="s">
        <v>12</v>
      </c>
      <c r="E426" s="235">
        <v>3</v>
      </c>
      <c r="F426" s="235">
        <v>210</v>
      </c>
      <c r="G426" s="235">
        <v>456</v>
      </c>
      <c r="H426" s="235"/>
    </row>
    <row r="427" spans="1:8" ht="13.8" customHeight="1">
      <c r="A427" s="237">
        <v>318568</v>
      </c>
      <c r="B427" s="237" t="s">
        <v>137</v>
      </c>
      <c r="C427" s="237" t="s">
        <v>82</v>
      </c>
      <c r="D427" s="237" t="s">
        <v>83</v>
      </c>
      <c r="E427" s="235">
        <v>1</v>
      </c>
      <c r="F427" s="235">
        <v>25</v>
      </c>
      <c r="G427" s="235">
        <v>258</v>
      </c>
      <c r="H427" s="235"/>
    </row>
    <row r="428" spans="1:8" ht="13.8" customHeight="1">
      <c r="A428" s="237">
        <v>310391</v>
      </c>
      <c r="B428" s="237" t="s">
        <v>137</v>
      </c>
      <c r="C428" s="237" t="s">
        <v>43</v>
      </c>
      <c r="D428" s="237" t="s">
        <v>44</v>
      </c>
      <c r="E428" s="235">
        <v>2</v>
      </c>
      <c r="F428" s="235">
        <v>120</v>
      </c>
      <c r="G428" s="235">
        <v>325</v>
      </c>
      <c r="H428" s="235"/>
    </row>
    <row r="429" spans="1:8" ht="13.8" customHeight="1">
      <c r="A429" s="237">
        <v>312322</v>
      </c>
      <c r="B429" s="237" t="s">
        <v>137</v>
      </c>
      <c r="C429" s="237" t="s">
        <v>134</v>
      </c>
      <c r="D429" s="237" t="s">
        <v>109</v>
      </c>
      <c r="E429" s="235"/>
      <c r="F429" s="235">
        <v>183</v>
      </c>
      <c r="G429" s="235">
        <v>441</v>
      </c>
      <c r="H429" s="235"/>
    </row>
    <row r="430" spans="1:8" ht="13.8" customHeight="1">
      <c r="A430" s="237">
        <v>313585</v>
      </c>
      <c r="B430" s="237" t="s">
        <v>137</v>
      </c>
      <c r="C430" s="237" t="s">
        <v>19</v>
      </c>
      <c r="D430" s="237" t="s">
        <v>20</v>
      </c>
      <c r="E430" s="235">
        <v>3</v>
      </c>
      <c r="F430" s="235">
        <v>200</v>
      </c>
      <c r="G430" s="235">
        <v>708</v>
      </c>
      <c r="H430" s="235"/>
    </row>
    <row r="431" spans="1:8" ht="13.8" customHeight="1">
      <c r="A431" s="237">
        <v>312371</v>
      </c>
      <c r="B431" s="237" t="s">
        <v>137</v>
      </c>
      <c r="C431" s="237" t="s">
        <v>74</v>
      </c>
      <c r="D431" s="237" t="s">
        <v>75</v>
      </c>
      <c r="E431" s="235">
        <v>1</v>
      </c>
      <c r="F431" s="235">
        <v>40</v>
      </c>
      <c r="G431" s="235">
        <v>456</v>
      </c>
      <c r="H431" s="235"/>
    </row>
    <row r="432" spans="1:8" ht="13.8" customHeight="1">
      <c r="A432" s="237">
        <v>310458</v>
      </c>
      <c r="B432" s="237" t="s">
        <v>137</v>
      </c>
      <c r="C432" s="237" t="s">
        <v>37</v>
      </c>
      <c r="D432" s="237" t="s">
        <v>38</v>
      </c>
      <c r="E432" s="235">
        <v>4</v>
      </c>
      <c r="F432" s="235">
        <v>130</v>
      </c>
      <c r="G432" s="235">
        <v>486</v>
      </c>
      <c r="H432" s="235"/>
    </row>
    <row r="433" spans="1:8" ht="13.8" customHeight="1">
      <c r="A433" s="237">
        <v>310482</v>
      </c>
      <c r="B433" s="237" t="s">
        <v>137</v>
      </c>
      <c r="C433" s="237" t="s">
        <v>39</v>
      </c>
      <c r="D433" s="237" t="s">
        <v>40</v>
      </c>
      <c r="E433" s="235">
        <v>1</v>
      </c>
      <c r="F433" s="235">
        <v>120</v>
      </c>
      <c r="G433" s="235">
        <v>383</v>
      </c>
      <c r="H433" s="235"/>
    </row>
    <row r="434" spans="1:8" ht="13.8" customHeight="1">
      <c r="A434" s="237">
        <v>310490</v>
      </c>
      <c r="B434" s="237" t="s">
        <v>137</v>
      </c>
      <c r="C434" s="237" t="s">
        <v>62</v>
      </c>
      <c r="D434" s="237" t="s">
        <v>63</v>
      </c>
      <c r="E434" s="235">
        <v>1</v>
      </c>
      <c r="F434" s="235">
        <v>50</v>
      </c>
      <c r="G434" s="235">
        <v>109</v>
      </c>
      <c r="H434" s="235"/>
    </row>
    <row r="435" spans="1:8" ht="13.8" customHeight="1">
      <c r="A435" s="237">
        <v>310524</v>
      </c>
      <c r="B435" s="237" t="s">
        <v>137</v>
      </c>
      <c r="C435" s="237" t="s">
        <v>92</v>
      </c>
      <c r="D435" s="237" t="s">
        <v>93</v>
      </c>
      <c r="E435" s="235">
        <v>4</v>
      </c>
      <c r="F435" s="235">
        <v>192</v>
      </c>
      <c r="G435" s="235">
        <v>338</v>
      </c>
      <c r="H435" s="235" t="s">
        <v>1037</v>
      </c>
    </row>
    <row r="436" spans="1:8" ht="13.8" customHeight="1">
      <c r="A436" s="237">
        <v>312603</v>
      </c>
      <c r="B436" s="237" t="s">
        <v>137</v>
      </c>
      <c r="C436" s="237" t="s">
        <v>147</v>
      </c>
      <c r="D436" s="237" t="s">
        <v>152</v>
      </c>
      <c r="E436" s="235">
        <v>3</v>
      </c>
      <c r="F436" s="235">
        <v>80</v>
      </c>
      <c r="G436" s="235">
        <v>70</v>
      </c>
      <c r="H436" s="235"/>
    </row>
    <row r="437" spans="1:8" ht="13.8" customHeight="1">
      <c r="A437" s="237">
        <v>312421</v>
      </c>
      <c r="B437" s="237" t="s">
        <v>137</v>
      </c>
      <c r="C437" s="237" t="s">
        <v>146</v>
      </c>
      <c r="D437" s="237" t="s">
        <v>153</v>
      </c>
      <c r="E437" s="235">
        <v>1</v>
      </c>
      <c r="F437" s="235">
        <v>50</v>
      </c>
      <c r="G437" s="235">
        <v>146</v>
      </c>
      <c r="H437" s="235"/>
    </row>
    <row r="438" spans="1:8" ht="13.8" customHeight="1">
      <c r="A438" s="237">
        <v>310557</v>
      </c>
      <c r="B438" s="237" t="s">
        <v>137</v>
      </c>
      <c r="C438" s="237" t="s">
        <v>33</v>
      </c>
      <c r="D438" s="237" t="s">
        <v>34</v>
      </c>
      <c r="E438" s="235">
        <v>1</v>
      </c>
      <c r="F438" s="235">
        <v>120</v>
      </c>
      <c r="G438" s="235">
        <v>255</v>
      </c>
      <c r="H438" s="284" t="s">
        <v>1040</v>
      </c>
    </row>
    <row r="439" spans="1:8" ht="13.8" customHeight="1">
      <c r="A439" s="237">
        <v>310565</v>
      </c>
      <c r="B439" s="237" t="s">
        <v>137</v>
      </c>
      <c r="C439" s="237" t="s">
        <v>76</v>
      </c>
      <c r="D439" s="237" t="s">
        <v>77</v>
      </c>
      <c r="E439" s="235">
        <v>3</v>
      </c>
      <c r="F439" s="235">
        <v>40</v>
      </c>
      <c r="G439" s="235">
        <v>596</v>
      </c>
      <c r="H439" s="235"/>
    </row>
    <row r="440" spans="1:8" ht="13.8" customHeight="1">
      <c r="A440" s="237">
        <v>312090</v>
      </c>
      <c r="B440" s="237" t="s">
        <v>137</v>
      </c>
      <c r="C440" s="237" t="s">
        <v>13</v>
      </c>
      <c r="D440" s="237" t="s">
        <v>14</v>
      </c>
      <c r="E440" s="235">
        <v>1</v>
      </c>
      <c r="F440" s="235">
        <v>200</v>
      </c>
      <c r="G440" s="235">
        <v>367</v>
      </c>
      <c r="H440" s="235"/>
    </row>
    <row r="441" spans="1:8" ht="13.8" customHeight="1">
      <c r="A441" s="237">
        <v>310607</v>
      </c>
      <c r="B441" s="237" t="s">
        <v>137</v>
      </c>
      <c r="C441" s="237" t="s">
        <v>56</v>
      </c>
      <c r="D441" s="237" t="s">
        <v>57</v>
      </c>
      <c r="E441" s="235">
        <v>1</v>
      </c>
      <c r="F441" s="235">
        <v>70</v>
      </c>
      <c r="G441" s="235">
        <v>248</v>
      </c>
      <c r="H441" s="235"/>
    </row>
    <row r="442" spans="1:8" ht="13.8" customHeight="1">
      <c r="A442" s="237">
        <v>310854</v>
      </c>
      <c r="B442" s="237" t="s">
        <v>137</v>
      </c>
      <c r="C442" s="237" t="s">
        <v>35</v>
      </c>
      <c r="D442" s="237" t="s">
        <v>36</v>
      </c>
      <c r="E442" s="235">
        <v>2</v>
      </c>
      <c r="F442" s="235">
        <v>140</v>
      </c>
      <c r="G442" s="235">
        <v>403</v>
      </c>
      <c r="H442" s="235"/>
    </row>
    <row r="443" spans="1:8" ht="13.8" customHeight="1">
      <c r="A443" s="235">
        <v>384362</v>
      </c>
      <c r="B443" s="237" t="s">
        <v>137</v>
      </c>
      <c r="C443" s="237" t="s">
        <v>1027</v>
      </c>
      <c r="D443" s="237" t="s">
        <v>151</v>
      </c>
      <c r="E443" s="235">
        <v>1</v>
      </c>
      <c r="F443" s="235">
        <v>49</v>
      </c>
      <c r="G443" s="235">
        <v>115</v>
      </c>
      <c r="H443" s="235"/>
    </row>
    <row r="444" spans="1:8" ht="13.8" customHeight="1">
      <c r="A444" s="237">
        <v>318394</v>
      </c>
      <c r="B444" s="237" t="s">
        <v>137</v>
      </c>
      <c r="C444" s="237" t="s">
        <v>5</v>
      </c>
      <c r="D444" s="237" t="s">
        <v>6</v>
      </c>
      <c r="E444" s="235">
        <v>2</v>
      </c>
      <c r="F444" s="235">
        <v>380</v>
      </c>
      <c r="G444" s="235">
        <v>708</v>
      </c>
      <c r="H444" s="235"/>
    </row>
    <row r="445" spans="1:8" ht="13.8" customHeight="1">
      <c r="A445" s="237">
        <v>310706</v>
      </c>
      <c r="B445" s="237" t="s">
        <v>137</v>
      </c>
      <c r="C445" s="237" t="s">
        <v>29</v>
      </c>
      <c r="D445" s="237" t="s">
        <v>30</v>
      </c>
      <c r="E445" s="235">
        <v>3</v>
      </c>
      <c r="F445" s="235">
        <v>160</v>
      </c>
      <c r="G445" s="235">
        <v>273</v>
      </c>
      <c r="H445" s="235"/>
    </row>
    <row r="446" spans="1:8" ht="13.8" customHeight="1">
      <c r="A446" s="237">
        <v>312140</v>
      </c>
      <c r="B446" s="237" t="s">
        <v>137</v>
      </c>
      <c r="C446" s="237" t="s">
        <v>21</v>
      </c>
      <c r="D446" s="237" t="s">
        <v>22</v>
      </c>
      <c r="E446" s="235">
        <v>1</v>
      </c>
      <c r="F446" s="235">
        <v>200</v>
      </c>
      <c r="G446" s="235">
        <v>172</v>
      </c>
      <c r="H446" s="235"/>
    </row>
    <row r="447" spans="1:8" ht="13.8" customHeight="1">
      <c r="A447" s="237">
        <v>312082</v>
      </c>
      <c r="B447" s="237" t="s">
        <v>137</v>
      </c>
      <c r="C447" s="237" t="s">
        <v>66</v>
      </c>
      <c r="D447" s="237" t="s">
        <v>67</v>
      </c>
      <c r="E447" s="235">
        <v>1</v>
      </c>
      <c r="F447" s="235">
        <v>50</v>
      </c>
      <c r="G447" s="235">
        <v>368</v>
      </c>
      <c r="H447" s="235"/>
    </row>
    <row r="448" spans="1:8" ht="13.8" customHeight="1">
      <c r="A448" s="237">
        <v>310870</v>
      </c>
      <c r="B448" s="237" t="s">
        <v>137</v>
      </c>
      <c r="C448" s="237" t="s">
        <v>41</v>
      </c>
      <c r="D448" s="237" t="s">
        <v>42</v>
      </c>
      <c r="E448" s="235">
        <v>1</v>
      </c>
      <c r="F448" s="235">
        <v>120</v>
      </c>
      <c r="G448" s="235">
        <v>201</v>
      </c>
      <c r="H448" s="235"/>
    </row>
    <row r="449" spans="1:8" ht="13.8" customHeight="1">
      <c r="A449" s="237">
        <v>310771</v>
      </c>
      <c r="B449" s="237" t="s">
        <v>137</v>
      </c>
      <c r="C449" s="237" t="s">
        <v>15</v>
      </c>
      <c r="D449" s="237" t="s">
        <v>16</v>
      </c>
      <c r="E449" s="235">
        <v>1</v>
      </c>
      <c r="F449" s="235">
        <v>200</v>
      </c>
      <c r="G449" s="235">
        <v>366</v>
      </c>
      <c r="H449" s="235"/>
    </row>
    <row r="450" spans="1:8" ht="13.8" customHeight="1">
      <c r="A450" s="237">
        <v>320051</v>
      </c>
      <c r="B450" s="237" t="s">
        <v>137</v>
      </c>
      <c r="C450" s="237" t="s">
        <v>64</v>
      </c>
      <c r="D450" s="237" t="s">
        <v>65</v>
      </c>
      <c r="E450" s="235">
        <v>1</v>
      </c>
      <c r="F450" s="235">
        <v>50</v>
      </c>
      <c r="G450" s="235">
        <v>438</v>
      </c>
      <c r="H450" s="235"/>
    </row>
    <row r="451" spans="1:8" ht="13.8" customHeight="1">
      <c r="A451" s="237">
        <v>320051</v>
      </c>
      <c r="B451" s="237" t="s">
        <v>137</v>
      </c>
      <c r="C451" s="237" t="s">
        <v>25</v>
      </c>
      <c r="D451" s="237" t="s">
        <v>26</v>
      </c>
      <c r="E451" s="235" t="s">
        <v>1038</v>
      </c>
      <c r="F451" s="235">
        <v>176</v>
      </c>
      <c r="G451" s="235">
        <v>664</v>
      </c>
      <c r="H451" s="235" t="s">
        <v>1036</v>
      </c>
    </row>
    <row r="452" spans="1:8" ht="13.8" customHeight="1">
      <c r="A452" s="237">
        <v>384222</v>
      </c>
      <c r="B452" s="237" t="s">
        <v>137</v>
      </c>
      <c r="C452" s="237" t="s">
        <v>78</v>
      </c>
      <c r="D452" s="237" t="s">
        <v>79</v>
      </c>
      <c r="E452" s="235">
        <v>1</v>
      </c>
      <c r="F452" s="235">
        <v>35</v>
      </c>
      <c r="G452" s="235">
        <v>338</v>
      </c>
      <c r="H452" s="235"/>
    </row>
    <row r="453" spans="1:8" ht="13.8" customHeight="1">
      <c r="A453" s="237">
        <v>642314</v>
      </c>
      <c r="B453" s="237" t="s">
        <v>137</v>
      </c>
      <c r="C453" s="237" t="s">
        <v>1033</v>
      </c>
      <c r="D453" s="237" t="s">
        <v>55</v>
      </c>
      <c r="E453" s="235">
        <v>1</v>
      </c>
      <c r="F453" s="235">
        <v>75</v>
      </c>
      <c r="G453" s="235">
        <v>169</v>
      </c>
      <c r="H453" s="235"/>
    </row>
    <row r="454" spans="1:8" ht="13.8" customHeight="1">
      <c r="A454" s="237">
        <v>313700</v>
      </c>
      <c r="B454" s="237" t="s">
        <v>137</v>
      </c>
      <c r="C454" s="235" t="s">
        <v>7</v>
      </c>
      <c r="D454" s="235" t="s">
        <v>8</v>
      </c>
      <c r="E454" s="236" t="s">
        <v>1039</v>
      </c>
      <c r="F454" s="236">
        <v>400</v>
      </c>
      <c r="G454" s="235">
        <v>587</v>
      </c>
      <c r="H454" s="235"/>
    </row>
    <row r="455" spans="1:8" ht="13.8" customHeight="1">
      <c r="A455" s="237">
        <v>311753</v>
      </c>
      <c r="B455" s="237" t="s">
        <v>137</v>
      </c>
      <c r="C455" s="237" t="s">
        <v>23</v>
      </c>
      <c r="D455" s="237" t="s">
        <v>24</v>
      </c>
      <c r="E455" s="235">
        <v>3</v>
      </c>
      <c r="F455" s="235">
        <v>180</v>
      </c>
      <c r="G455" s="235">
        <v>650</v>
      </c>
      <c r="H455" s="235"/>
    </row>
    <row r="456" spans="1:8" ht="13.8" customHeight="1">
      <c r="A456" s="237">
        <v>312694</v>
      </c>
      <c r="B456" s="237" t="s">
        <v>137</v>
      </c>
      <c r="C456" s="237" t="s">
        <v>51</v>
      </c>
      <c r="D456" s="237" t="s">
        <v>52</v>
      </c>
      <c r="E456" s="235">
        <v>1</v>
      </c>
      <c r="F456" s="235">
        <v>80</v>
      </c>
      <c r="G456" s="235">
        <v>104</v>
      </c>
      <c r="H456" s="235"/>
    </row>
    <row r="457" spans="1:8" ht="13.8" customHeight="1">
      <c r="A457" s="237">
        <v>312470</v>
      </c>
      <c r="B457" s="237" t="s">
        <v>137</v>
      </c>
      <c r="C457" s="237" t="s">
        <v>49</v>
      </c>
      <c r="D457" s="237" t="s">
        <v>50</v>
      </c>
      <c r="E457" s="235">
        <v>2</v>
      </c>
      <c r="F457" s="235">
        <v>85</v>
      </c>
      <c r="G457" s="235">
        <v>180</v>
      </c>
      <c r="H457" s="235"/>
    </row>
    <row r="458" spans="1:8" ht="13.8" customHeight="1">
      <c r="A458" s="235">
        <v>311811</v>
      </c>
      <c r="B458" s="237" t="s">
        <v>137</v>
      </c>
      <c r="C458" s="237" t="s">
        <v>84</v>
      </c>
      <c r="D458" s="237" t="s">
        <v>85</v>
      </c>
      <c r="E458" s="235">
        <v>1</v>
      </c>
      <c r="F458" s="235">
        <v>20</v>
      </c>
      <c r="G458" s="235">
        <v>334</v>
      </c>
      <c r="H458" s="235"/>
    </row>
    <row r="459" spans="1:8" ht="13.8" customHeight="1">
      <c r="A459" s="237">
        <v>375881</v>
      </c>
      <c r="B459" s="237" t="s">
        <v>137</v>
      </c>
      <c r="C459" s="237" t="s">
        <v>148</v>
      </c>
      <c r="D459" s="237" t="s">
        <v>150</v>
      </c>
      <c r="E459" s="235">
        <v>1</v>
      </c>
      <c r="F459" s="235">
        <v>65</v>
      </c>
      <c r="G459" s="235">
        <v>150</v>
      </c>
      <c r="H459" s="235"/>
    </row>
    <row r="460" spans="1:8" ht="13.8" customHeight="1">
      <c r="A460" s="237">
        <v>464222</v>
      </c>
      <c r="B460" s="237" t="s">
        <v>137</v>
      </c>
      <c r="C460" s="237" t="s">
        <v>68</v>
      </c>
      <c r="D460" s="237" t="s">
        <v>69</v>
      </c>
      <c r="E460" s="235">
        <v>1</v>
      </c>
      <c r="F460" s="235">
        <v>50</v>
      </c>
      <c r="G460" s="235">
        <v>340</v>
      </c>
      <c r="H460" s="235"/>
    </row>
    <row r="461" spans="1:8" ht="13.8" customHeight="1">
      <c r="A461" s="237">
        <v>722728</v>
      </c>
      <c r="B461" s="237" t="s">
        <v>137</v>
      </c>
      <c r="C461" s="237" t="s">
        <v>88</v>
      </c>
      <c r="D461" s="237" t="s">
        <v>89</v>
      </c>
      <c r="E461" s="235">
        <v>2</v>
      </c>
      <c r="F461" s="235">
        <v>90</v>
      </c>
      <c r="G461" s="235">
        <v>163</v>
      </c>
      <c r="H461" s="235" t="s">
        <v>1036</v>
      </c>
    </row>
    <row r="462" spans="1:8" ht="13.8" customHeight="1">
      <c r="A462" s="237">
        <v>712695</v>
      </c>
      <c r="B462" s="237" t="s">
        <v>137</v>
      </c>
      <c r="C462" s="237" t="s">
        <v>145</v>
      </c>
      <c r="D462" s="237" t="s">
        <v>154</v>
      </c>
      <c r="E462" s="235">
        <v>1</v>
      </c>
      <c r="F462" s="235">
        <v>26</v>
      </c>
      <c r="G462" s="235">
        <v>28</v>
      </c>
      <c r="H462" s="235"/>
    </row>
    <row r="463" spans="1:8" ht="13.8" customHeight="1">
      <c r="A463" s="237">
        <v>734939</v>
      </c>
      <c r="B463" s="237" t="s">
        <v>137</v>
      </c>
      <c r="C463" s="237" t="s">
        <v>86</v>
      </c>
      <c r="D463" s="237" t="s">
        <v>87</v>
      </c>
      <c r="E463" s="235">
        <v>0</v>
      </c>
      <c r="F463" s="235">
        <v>0</v>
      </c>
      <c r="G463" s="235">
        <v>402</v>
      </c>
      <c r="H463" s="284" t="s">
        <v>1040</v>
      </c>
    </row>
    <row r="464" spans="1:8" ht="13.8" customHeight="1">
      <c r="A464" s="237">
        <v>657908</v>
      </c>
      <c r="B464" s="237" t="s">
        <v>137</v>
      </c>
      <c r="C464" s="237" t="s">
        <v>17</v>
      </c>
      <c r="D464" s="237" t="s">
        <v>18</v>
      </c>
      <c r="E464" s="235">
        <v>2</v>
      </c>
      <c r="F464" s="235">
        <v>50</v>
      </c>
      <c r="G464" s="235">
        <v>110</v>
      </c>
      <c r="H464" s="235"/>
    </row>
    <row r="465" spans="1:8" ht="13.8" customHeight="1">
      <c r="A465" s="237">
        <v>663047</v>
      </c>
      <c r="B465" s="237" t="s">
        <v>137</v>
      </c>
      <c r="C465" s="237" t="s">
        <v>31</v>
      </c>
      <c r="D465" s="237" t="s">
        <v>32</v>
      </c>
      <c r="E465" s="235">
        <v>3</v>
      </c>
      <c r="F465" s="235">
        <v>150</v>
      </c>
      <c r="G465" s="235">
        <v>391</v>
      </c>
      <c r="H465" s="235"/>
    </row>
    <row r="466" spans="1:8" ht="13.8" customHeight="1">
      <c r="A466" s="237">
        <v>310516</v>
      </c>
      <c r="B466" s="237" t="s">
        <v>137</v>
      </c>
      <c r="C466" s="237" t="s">
        <v>80</v>
      </c>
      <c r="D466" s="237" t="s">
        <v>81</v>
      </c>
      <c r="E466" s="235">
        <v>1</v>
      </c>
      <c r="F466" s="235">
        <v>30</v>
      </c>
      <c r="G466" s="235">
        <v>427</v>
      </c>
      <c r="H466" s="235"/>
    </row>
    <row r="467" spans="1:8" ht="13.8" customHeight="1">
      <c r="A467" s="237">
        <v>384263</v>
      </c>
      <c r="B467" s="237" t="s">
        <v>137</v>
      </c>
      <c r="C467" s="237" t="s">
        <v>53</v>
      </c>
      <c r="D467" s="237" t="s">
        <v>54</v>
      </c>
      <c r="E467" s="235">
        <v>2</v>
      </c>
      <c r="F467" s="235">
        <v>80</v>
      </c>
      <c r="G467" s="235">
        <v>306</v>
      </c>
      <c r="H467" s="235"/>
    </row>
    <row r="468" spans="1:8" ht="13.8" customHeight="1">
      <c r="A468" s="237">
        <v>317073</v>
      </c>
      <c r="B468" s="237" t="s">
        <v>137</v>
      </c>
      <c r="C468" s="237" t="s">
        <v>90</v>
      </c>
      <c r="D468" s="237" t="s">
        <v>91</v>
      </c>
      <c r="E468" s="235">
        <v>2</v>
      </c>
      <c r="F468" s="235">
        <v>88</v>
      </c>
      <c r="G468" s="235">
        <v>268</v>
      </c>
      <c r="H468" s="235"/>
    </row>
    <row r="469" spans="1:8" ht="13.8" customHeight="1">
      <c r="A469" s="237">
        <v>379842</v>
      </c>
      <c r="B469" s="237" t="s">
        <v>137</v>
      </c>
      <c r="C469" s="237" t="s">
        <v>47</v>
      </c>
      <c r="D469" s="237" t="s">
        <v>48</v>
      </c>
      <c r="E469" s="235">
        <v>2</v>
      </c>
      <c r="F469" s="235">
        <v>100</v>
      </c>
      <c r="G469" s="235">
        <v>398</v>
      </c>
      <c r="H469" s="235"/>
    </row>
    <row r="470" spans="1:8" ht="13.8" customHeight="1">
      <c r="A470" s="235">
        <v>340208</v>
      </c>
      <c r="B470" s="235" t="s">
        <v>137</v>
      </c>
      <c r="C470" s="235" t="s">
        <v>99</v>
      </c>
      <c r="D470" s="235" t="s">
        <v>100</v>
      </c>
      <c r="E470" s="236" t="s">
        <v>1039</v>
      </c>
      <c r="F470" s="236">
        <v>358</v>
      </c>
      <c r="G470" s="235">
        <v>136</v>
      </c>
      <c r="H470" s="235"/>
    </row>
    <row r="471" spans="1:8" ht="13.8" customHeight="1">
      <c r="A471" s="235">
        <v>383935</v>
      </c>
      <c r="B471" s="235" t="s">
        <v>137</v>
      </c>
      <c r="C471" s="237" t="s">
        <v>101</v>
      </c>
      <c r="D471" s="237" t="s">
        <v>102</v>
      </c>
      <c r="E471" s="235">
        <v>2</v>
      </c>
      <c r="F471" s="235">
        <v>400</v>
      </c>
      <c r="G471" s="238">
        <v>704</v>
      </c>
      <c r="H471" s="238"/>
    </row>
    <row r="472" spans="1:8" ht="13.8" customHeight="1">
      <c r="A472" s="237">
        <v>340315</v>
      </c>
      <c r="B472" s="235" t="s">
        <v>137</v>
      </c>
      <c r="C472" s="237" t="s">
        <v>110</v>
      </c>
      <c r="D472" s="237" t="s">
        <v>111</v>
      </c>
      <c r="E472" s="235">
        <v>2</v>
      </c>
      <c r="F472" s="235">
        <v>160</v>
      </c>
      <c r="G472" s="235">
        <v>317</v>
      </c>
      <c r="H472" s="235"/>
    </row>
    <row r="473" spans="1:8" ht="13.8" customHeight="1">
      <c r="A473" s="237">
        <v>340133</v>
      </c>
      <c r="B473" s="235" t="s">
        <v>137</v>
      </c>
      <c r="C473" s="237" t="s">
        <v>124</v>
      </c>
      <c r="D473" s="237" t="s">
        <v>125</v>
      </c>
      <c r="E473" s="235">
        <v>1</v>
      </c>
      <c r="F473" s="235">
        <v>110</v>
      </c>
      <c r="G473" s="235">
        <v>162</v>
      </c>
      <c r="H473" s="235"/>
    </row>
    <row r="474" spans="1:8" ht="13.8" customHeight="1">
      <c r="A474" s="237">
        <v>344507</v>
      </c>
      <c r="B474" s="235" t="s">
        <v>137</v>
      </c>
      <c r="C474" s="235" t="s">
        <v>1028</v>
      </c>
      <c r="D474" s="235" t="s">
        <v>157</v>
      </c>
      <c r="E474" s="236">
        <v>1</v>
      </c>
      <c r="F474" s="236">
        <v>210</v>
      </c>
      <c r="G474" s="235">
        <v>111</v>
      </c>
      <c r="H474" s="235"/>
    </row>
    <row r="475" spans="1:8" ht="13.8" customHeight="1">
      <c r="A475" s="237">
        <v>340190</v>
      </c>
      <c r="B475" s="235" t="s">
        <v>137</v>
      </c>
      <c r="C475" s="237" t="s">
        <v>141</v>
      </c>
      <c r="D475" s="237" t="s">
        <v>149</v>
      </c>
      <c r="E475" s="235">
        <v>4</v>
      </c>
      <c r="F475" s="235">
        <v>300</v>
      </c>
      <c r="G475" s="235">
        <v>1200</v>
      </c>
      <c r="H475" s="235"/>
    </row>
    <row r="476" spans="1:8" ht="13.8" customHeight="1">
      <c r="A476" s="237">
        <v>340174</v>
      </c>
      <c r="B476" s="235" t="s">
        <v>137</v>
      </c>
      <c r="C476" s="235" t="s">
        <v>97</v>
      </c>
      <c r="D476" s="235" t="s">
        <v>98</v>
      </c>
      <c r="E476" s="236" t="s">
        <v>1039</v>
      </c>
      <c r="F476" s="236">
        <v>549</v>
      </c>
      <c r="G476" s="238">
        <v>1289</v>
      </c>
      <c r="H476" s="238"/>
    </row>
    <row r="477" spans="1:8" ht="13.8" customHeight="1">
      <c r="A477" s="237">
        <v>370049</v>
      </c>
      <c r="B477" s="235" t="s">
        <v>137</v>
      </c>
      <c r="C477" s="237" t="s">
        <v>103</v>
      </c>
      <c r="D477" s="237" t="s">
        <v>104</v>
      </c>
      <c r="E477" s="235">
        <v>4</v>
      </c>
      <c r="F477" s="235">
        <v>336</v>
      </c>
      <c r="G477" s="238">
        <v>1383</v>
      </c>
      <c r="H477" s="238"/>
    </row>
    <row r="478" spans="1:8" ht="13.8" customHeight="1">
      <c r="A478" s="237">
        <v>340240</v>
      </c>
      <c r="B478" s="235" t="s">
        <v>137</v>
      </c>
      <c r="C478" s="237" t="s">
        <v>105</v>
      </c>
      <c r="D478" s="237" t="s">
        <v>106</v>
      </c>
      <c r="E478" s="235">
        <v>3</v>
      </c>
      <c r="F478" s="235">
        <v>210</v>
      </c>
      <c r="G478" s="235">
        <v>430</v>
      </c>
      <c r="H478" s="235"/>
    </row>
    <row r="479" spans="1:8" ht="13.8" customHeight="1">
      <c r="A479" s="237">
        <v>370049</v>
      </c>
      <c r="B479" s="235" t="s">
        <v>137</v>
      </c>
      <c r="C479" s="237" t="s">
        <v>107</v>
      </c>
      <c r="D479" s="237" t="s">
        <v>108</v>
      </c>
      <c r="E479" s="235">
        <v>2</v>
      </c>
      <c r="F479" s="235">
        <v>180</v>
      </c>
      <c r="G479" s="238">
        <v>1314</v>
      </c>
      <c r="H479" s="238"/>
    </row>
    <row r="480" spans="1:8" ht="13.8" customHeight="1">
      <c r="A480" s="237">
        <v>344093</v>
      </c>
      <c r="B480" s="235" t="s">
        <v>137</v>
      </c>
      <c r="C480" s="237" t="s">
        <v>112</v>
      </c>
      <c r="D480" s="237" t="s">
        <v>113</v>
      </c>
      <c r="E480" s="235">
        <v>1</v>
      </c>
      <c r="F480" s="235">
        <v>157</v>
      </c>
      <c r="G480" s="235">
        <v>956</v>
      </c>
      <c r="H480" s="235"/>
    </row>
    <row r="481" spans="1:8" ht="13.8" customHeight="1">
      <c r="A481" s="237">
        <v>340166</v>
      </c>
      <c r="B481" s="235" t="s">
        <v>137</v>
      </c>
      <c r="C481" s="237" t="s">
        <v>114</v>
      </c>
      <c r="D481" s="237" t="s">
        <v>115</v>
      </c>
      <c r="E481" s="235">
        <v>2</v>
      </c>
      <c r="F481" s="235">
        <v>150</v>
      </c>
      <c r="G481" s="235">
        <v>500</v>
      </c>
      <c r="H481" s="235"/>
    </row>
    <row r="482" spans="1:8" ht="13.8" customHeight="1">
      <c r="A482" s="237">
        <v>340315</v>
      </c>
      <c r="B482" s="235" t="s">
        <v>137</v>
      </c>
      <c r="C482" s="237" t="s">
        <v>116</v>
      </c>
      <c r="D482" s="237" t="s">
        <v>117</v>
      </c>
      <c r="E482" s="235">
        <v>1</v>
      </c>
      <c r="F482" s="235">
        <v>130</v>
      </c>
      <c r="G482" s="235">
        <v>151</v>
      </c>
      <c r="H482" s="235"/>
    </row>
    <row r="483" spans="1:8" ht="13.8" customHeight="1">
      <c r="A483" s="237">
        <v>462218</v>
      </c>
      <c r="B483" s="235" t="s">
        <v>137</v>
      </c>
      <c r="C483" s="237" t="s">
        <v>118</v>
      </c>
      <c r="D483" s="237" t="s">
        <v>119</v>
      </c>
      <c r="E483" s="235">
        <v>1</v>
      </c>
      <c r="F483" s="235">
        <v>130</v>
      </c>
      <c r="G483" s="235">
        <v>474</v>
      </c>
      <c r="H483" s="235"/>
    </row>
    <row r="484" spans="1:8" ht="13.8" customHeight="1">
      <c r="A484" s="237">
        <v>340166</v>
      </c>
      <c r="B484" s="235" t="s">
        <v>137</v>
      </c>
      <c r="C484" s="237" t="s">
        <v>120</v>
      </c>
      <c r="D484" s="237" t="s">
        <v>121</v>
      </c>
      <c r="E484" s="235">
        <v>1</v>
      </c>
      <c r="F484" s="235">
        <v>120</v>
      </c>
      <c r="G484" s="235">
        <v>941</v>
      </c>
      <c r="H484" s="235"/>
    </row>
    <row r="485" spans="1:8" ht="13.8" customHeight="1">
      <c r="A485" s="237">
        <v>340158</v>
      </c>
      <c r="B485" s="235" t="s">
        <v>137</v>
      </c>
      <c r="C485" s="237" t="s">
        <v>122</v>
      </c>
      <c r="D485" s="237" t="s">
        <v>123</v>
      </c>
      <c r="E485" s="235">
        <v>1</v>
      </c>
      <c r="F485" s="235">
        <v>120</v>
      </c>
      <c r="G485" s="235">
        <v>726</v>
      </c>
      <c r="H485" s="235"/>
    </row>
    <row r="486" spans="1:8" ht="13.8" customHeight="1">
      <c r="A486" s="235">
        <v>344101</v>
      </c>
      <c r="B486" s="235" t="s">
        <v>137</v>
      </c>
      <c r="C486" s="237" t="s">
        <v>126</v>
      </c>
      <c r="D486" s="237" t="s">
        <v>127</v>
      </c>
      <c r="E486" s="235">
        <v>1</v>
      </c>
      <c r="F486" s="235">
        <v>90</v>
      </c>
      <c r="G486" s="235">
        <v>797</v>
      </c>
      <c r="H486" s="235"/>
    </row>
    <row r="487" spans="1:8" ht="13.8" customHeight="1">
      <c r="A487" s="235">
        <v>370403</v>
      </c>
      <c r="B487" s="235" t="s">
        <v>137</v>
      </c>
      <c r="C487" s="237" t="s">
        <v>128</v>
      </c>
      <c r="D487" s="237" t="s">
        <v>129</v>
      </c>
      <c r="E487" s="235">
        <v>1</v>
      </c>
      <c r="F487" s="235">
        <v>90</v>
      </c>
      <c r="G487" s="235">
        <v>256</v>
      </c>
      <c r="H487" s="235"/>
    </row>
    <row r="488" spans="1:8" ht="13.8" customHeight="1">
      <c r="A488" s="237">
        <v>325969</v>
      </c>
      <c r="B488" s="235" t="s">
        <v>137</v>
      </c>
      <c r="C488" s="237" t="s">
        <v>130</v>
      </c>
      <c r="D488" s="237" t="s">
        <v>131</v>
      </c>
      <c r="E488" s="235">
        <v>1</v>
      </c>
      <c r="F488" s="235">
        <v>70</v>
      </c>
      <c r="G488" s="235">
        <v>180</v>
      </c>
      <c r="H488" s="235"/>
    </row>
    <row r="489" spans="1:8" ht="13.8" customHeight="1">
      <c r="A489" s="237">
        <v>378075</v>
      </c>
      <c r="B489" s="235" t="s">
        <v>137</v>
      </c>
      <c r="C489" s="237" t="s">
        <v>132</v>
      </c>
      <c r="D489" s="237" t="s">
        <v>133</v>
      </c>
      <c r="E489" s="235">
        <v>1</v>
      </c>
      <c r="F489" s="235">
        <v>40</v>
      </c>
      <c r="G489" s="235">
        <v>517</v>
      </c>
      <c r="H489" s="235"/>
    </row>
    <row r="490" spans="1:8" ht="13.8" customHeight="1">
      <c r="A490" s="237">
        <v>340216</v>
      </c>
      <c r="B490" s="235" t="s">
        <v>137</v>
      </c>
      <c r="C490" s="235" t="s">
        <v>138</v>
      </c>
      <c r="D490" s="235" t="s">
        <v>156</v>
      </c>
      <c r="E490" s="236">
        <v>3</v>
      </c>
      <c r="F490" s="236">
        <v>200</v>
      </c>
      <c r="G490" s="238">
        <v>254</v>
      </c>
      <c r="H490" s="238"/>
    </row>
    <row r="491" spans="1:8" ht="13.8" customHeight="1">
      <c r="A491" s="237">
        <v>340018</v>
      </c>
      <c r="B491" s="235" t="s">
        <v>137</v>
      </c>
      <c r="C491" s="237" t="s">
        <v>139</v>
      </c>
      <c r="D491" s="237" t="s">
        <v>160</v>
      </c>
      <c r="E491" s="235">
        <v>1</v>
      </c>
      <c r="F491" s="235">
        <v>120</v>
      </c>
      <c r="G491" s="235">
        <v>76</v>
      </c>
      <c r="H491" s="235"/>
    </row>
    <row r="492" spans="1:8" ht="13.8" customHeight="1">
      <c r="A492" s="237">
        <v>340612</v>
      </c>
      <c r="B492" s="235" t="s">
        <v>137</v>
      </c>
      <c r="C492" s="237" t="s">
        <v>140</v>
      </c>
      <c r="D492" s="237" t="s">
        <v>159</v>
      </c>
      <c r="E492" s="235">
        <v>2</v>
      </c>
      <c r="F492" s="235">
        <v>230</v>
      </c>
      <c r="G492" s="238">
        <v>328</v>
      </c>
      <c r="H492" s="238"/>
    </row>
    <row r="493" spans="1:8" ht="13.8" customHeight="1">
      <c r="A493" s="237">
        <v>346031</v>
      </c>
      <c r="B493" s="235" t="s">
        <v>137</v>
      </c>
      <c r="C493" s="237" t="s">
        <v>142</v>
      </c>
      <c r="D493" s="237" t="s">
        <v>158</v>
      </c>
      <c r="E493" s="235">
        <v>3</v>
      </c>
      <c r="F493" s="235">
        <v>195</v>
      </c>
      <c r="G493" s="235">
        <v>247</v>
      </c>
      <c r="H493" s="235"/>
    </row>
  </sheetData>
  <mergeCells count="104">
    <mergeCell ref="A414:J414"/>
    <mergeCell ref="A405:B405"/>
    <mergeCell ref="E405:F405"/>
    <mergeCell ref="B412:F412"/>
    <mergeCell ref="A390:B390"/>
    <mergeCell ref="E390:F390"/>
    <mergeCell ref="A395:B395"/>
    <mergeCell ref="E395:F395"/>
    <mergeCell ref="A401:B401"/>
    <mergeCell ref="E401:F401"/>
    <mergeCell ref="A365:B365"/>
    <mergeCell ref="D365:F365"/>
    <mergeCell ref="E374:F374"/>
    <mergeCell ref="E381:F381"/>
    <mergeCell ref="E388:F388"/>
    <mergeCell ref="A348:B348"/>
    <mergeCell ref="E348:F348"/>
    <mergeCell ref="A354:B354"/>
    <mergeCell ref="E354:F354"/>
    <mergeCell ref="A356:B356"/>
    <mergeCell ref="E356:F356"/>
    <mergeCell ref="A322:B322"/>
    <mergeCell ref="A328:B328"/>
    <mergeCell ref="A333:B333"/>
    <mergeCell ref="E333:F333"/>
    <mergeCell ref="A343:B343"/>
    <mergeCell ref="E343:F343"/>
    <mergeCell ref="G298:J298"/>
    <mergeCell ref="A300:B300"/>
    <mergeCell ref="A305:B305"/>
    <mergeCell ref="D305:F305"/>
    <mergeCell ref="A317:B317"/>
    <mergeCell ref="D317:F317"/>
    <mergeCell ref="A279:B279"/>
    <mergeCell ref="A291:B291"/>
    <mergeCell ref="B293:F293"/>
    <mergeCell ref="A295:J295"/>
    <mergeCell ref="A297:D297"/>
    <mergeCell ref="A256:B256"/>
    <mergeCell ref="A260:B260"/>
    <mergeCell ref="A262:B262"/>
    <mergeCell ref="A269:B269"/>
    <mergeCell ref="A271:B271"/>
    <mergeCell ref="K243:K244"/>
    <mergeCell ref="M243:M244"/>
    <mergeCell ref="A245:B245"/>
    <mergeCell ref="A249:B249"/>
    <mergeCell ref="A254:B254"/>
    <mergeCell ref="B232:D232"/>
    <mergeCell ref="B233:G233"/>
    <mergeCell ref="A240:J240"/>
    <mergeCell ref="A242:D242"/>
    <mergeCell ref="A243:A244"/>
    <mergeCell ref="B243:B244"/>
    <mergeCell ref="C243:C244"/>
    <mergeCell ref="D243:D244"/>
    <mergeCell ref="E243:E244"/>
    <mergeCell ref="F243:F244"/>
    <mergeCell ref="G243:J243"/>
    <mergeCell ref="A215:B215"/>
    <mergeCell ref="A221:B221"/>
    <mergeCell ref="A225:B225"/>
    <mergeCell ref="B230:D230"/>
    <mergeCell ref="B231:D231"/>
    <mergeCell ref="A187:B187"/>
    <mergeCell ref="A192:B192"/>
    <mergeCell ref="A198:B198"/>
    <mergeCell ref="A205:B205"/>
    <mergeCell ref="A211:B211"/>
    <mergeCell ref="A132:B132"/>
    <mergeCell ref="D132:F132"/>
    <mergeCell ref="A136:B136"/>
    <mergeCell ref="A173:B173"/>
    <mergeCell ref="A180:B180"/>
    <mergeCell ref="A118:B118"/>
    <mergeCell ref="E118:F118"/>
    <mergeCell ref="A122:B122"/>
    <mergeCell ref="A126:B126"/>
    <mergeCell ref="E126:F126"/>
    <mergeCell ref="A75:B75"/>
    <mergeCell ref="A85:B85"/>
    <mergeCell ref="A91:B91"/>
    <mergeCell ref="E91:F91"/>
    <mergeCell ref="A106:B106"/>
    <mergeCell ref="A49:B49"/>
    <mergeCell ref="A58:B58"/>
    <mergeCell ref="D58:F58"/>
    <mergeCell ref="A63:B63"/>
    <mergeCell ref="E63:F63"/>
    <mergeCell ref="A26:B26"/>
    <mergeCell ref="D26:F26"/>
    <mergeCell ref="A33:B33"/>
    <mergeCell ref="D33:F33"/>
    <mergeCell ref="A40:B40"/>
    <mergeCell ref="D40:F40"/>
    <mergeCell ref="A1:J1"/>
    <mergeCell ref="A3:C3"/>
    <mergeCell ref="G4:J4"/>
    <mergeCell ref="A6:B6"/>
    <mergeCell ref="E6:F6"/>
    <mergeCell ref="A16:B16"/>
    <mergeCell ref="E16:F16"/>
    <mergeCell ref="A22:B22"/>
    <mergeCell ref="D22:F22"/>
  </mergeCells>
  <conditionalFormatting sqref="E470:E473 E486:E487">
    <cfRule type="cellIs" dxfId="1" priority="2" operator="equal">
      <formula>0</formula>
    </cfRule>
  </conditionalFormatting>
  <conditionalFormatting sqref="E474:F485 E488:F493">
    <cfRule type="cellIs" dxfId="0" priority="1" operator="lessThan">
      <formula>1</formula>
    </cfRule>
  </conditionalFormatting>
  <pageMargins left="0.7" right="0.7" top="0.75" bottom="0.75" header="0.3" footer="0.3"/>
  <pageSetup paperSize="9" scale="63" orientation="landscape" r:id="rId1"/>
  <rowBreaks count="1" manualBreakCount="1">
    <brk id="4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גנים יסודי על יסודי חינוך מיוחד</vt:lpstr>
    </vt:vector>
  </TitlesOfParts>
  <Company>עיריית חיפה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מכלול חינוך מטה קליטה</dc:creator>
  <cp:lastModifiedBy>מנין רוז</cp:lastModifiedBy>
  <cp:lastPrinted>2024-12-22T13:46:52Z</cp:lastPrinted>
  <dcterms:created xsi:type="dcterms:W3CDTF">2023-10-19T08:00:17Z</dcterms:created>
  <dcterms:modified xsi:type="dcterms:W3CDTF">2024-12-22T13:48:41Z</dcterms:modified>
</cp:coreProperties>
</file>